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wvlnxblo.hounslow.local\share\Not_Boxed_01\( Not Boxed ) - Finance\10 Departmental Files\10.01 Schools Finance\08 High Needs Block (including certificates)\Banded Funding\"/>
    </mc:Choice>
  </mc:AlternateContent>
  <xr:revisionPtr revIDLastSave="0" documentId="8_{1596C911-C494-4ADD-94FA-FDE9200AC9D0}" xr6:coauthVersionLast="47" xr6:coauthVersionMax="47" xr10:uidLastSave="{00000000-0000-0000-0000-000000000000}"/>
  <bookViews>
    <workbookView xWindow="-110" yWindow="-110" windowWidth="19420" windowHeight="11500" xr2:uid="{033B8A93-530E-414F-9B68-AEC8D2979A89}"/>
  </bookViews>
  <sheets>
    <sheet name="Matrix Scoring" sheetId="1" r:id="rId1"/>
    <sheet name="Matrix Band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8" i="2" s="1"/>
  <c r="C21" i="2" s="1"/>
  <c r="C24" i="2" s="1"/>
  <c r="C27" i="2" s="1"/>
  <c r="C30" i="2" s="1"/>
  <c r="C33" i="2" s="1"/>
  <c r="C36" i="2" s="1"/>
  <c r="C39" i="2" s="1"/>
  <c r="C42" i="2" s="1"/>
  <c r="C45" i="2" s="1"/>
  <c r="C48" i="2" s="1"/>
  <c r="C14" i="2"/>
  <c r="C17" i="2" s="1"/>
  <c r="C20" i="2" s="1"/>
  <c r="C23" i="2" s="1"/>
  <c r="C26" i="2" s="1"/>
  <c r="C29" i="2" s="1"/>
  <c r="C32" i="2" s="1"/>
  <c r="C35" i="2" s="1"/>
  <c r="C38" i="2" s="1"/>
  <c r="C41" i="2" s="1"/>
  <c r="C44" i="2" s="1"/>
  <c r="C47" i="2" s="1"/>
  <c r="H13" i="2"/>
  <c r="H16" i="2" s="1"/>
  <c r="H19" i="2" s="1"/>
  <c r="H22" i="2" s="1"/>
  <c r="H25" i="2" s="1"/>
  <c r="H28" i="2" s="1"/>
  <c r="H31" i="2" s="1"/>
  <c r="H34" i="2" s="1"/>
  <c r="H37" i="2" s="1"/>
  <c r="H40" i="2" s="1"/>
  <c r="H43" i="2" s="1"/>
  <c r="H46" i="2" s="1"/>
  <c r="C13" i="2"/>
  <c r="C16" i="2" s="1"/>
  <c r="C19" i="2" s="1"/>
  <c r="C22" i="2" s="1"/>
  <c r="C25" i="2" s="1"/>
  <c r="C28" i="2" s="1"/>
  <c r="C31" i="2" s="1"/>
  <c r="C34" i="2" s="1"/>
  <c r="C37" i="2" s="1"/>
  <c r="C40" i="2" s="1"/>
  <c r="C43" i="2" s="1"/>
  <c r="C46" i="2" s="1"/>
  <c r="H10" i="2"/>
  <c r="E58" i="1" l="1"/>
  <c r="C60" i="1"/>
  <c r="B60" i="1"/>
  <c r="F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E61" i="1" l="1"/>
  <c r="F61" i="1"/>
  <c r="D61" i="1"/>
  <c r="E60" i="1"/>
  <c r="D60" i="1"/>
  <c r="F60" i="1"/>
  <c r="G60" i="1" l="1"/>
  <c r="G66" i="1" s="1"/>
  <c r="G63" i="1" l="1"/>
</calcChain>
</file>

<file path=xl/sharedStrings.xml><?xml version="1.0" encoding="utf-8"?>
<sst xmlns="http://schemas.openxmlformats.org/spreadsheetml/2006/main" count="240" uniqueCount="99">
  <si>
    <t>Matrix Score Calculator 2025-26</t>
  </si>
  <si>
    <t xml:space="preserve"> Fill in the Grey Cells ONLY</t>
  </si>
  <si>
    <t>INTRUCTIONS</t>
  </si>
  <si>
    <t xml:space="preserve">1. Each line should have a tick                                                                                                </t>
  </si>
  <si>
    <t xml:space="preserve">2. Please ensure there is only one tick on each line                            </t>
  </si>
  <si>
    <t>3. If any line is left blank (No ticks), it will be assumed there is no evidence and a score of zero will be returned</t>
  </si>
  <si>
    <t>No Evidence</t>
  </si>
  <si>
    <t>Predictable</t>
  </si>
  <si>
    <t>Exceptional Needs</t>
  </si>
  <si>
    <t>Low</t>
  </si>
  <si>
    <t>Medium</t>
  </si>
  <si>
    <t>High</t>
  </si>
  <si>
    <t>Weighting</t>
  </si>
  <si>
    <t>Cognitive development, attainment and progress </t>
  </si>
  <si>
    <t>Communication and participation </t>
  </si>
  <si>
    <t>Curriculum access/pupil participation </t>
  </si>
  <si>
    <t>Social Understanding and Communication </t>
  </si>
  <si>
    <t>Motor skills </t>
  </si>
  <si>
    <t>Self-help skills </t>
  </si>
  <si>
    <t>Sensory processing and integration </t>
  </si>
  <si>
    <t>Flexibility, information processing and understanding </t>
  </si>
  <si>
    <t>Care/Mobility needs </t>
  </si>
  <si>
    <t>Medical needs </t>
  </si>
  <si>
    <t>Pupil participation in/response to education </t>
  </si>
  <si>
    <t>Emotional health and wellbeing </t>
  </si>
  <si>
    <t>Impact on self and others </t>
  </si>
  <si>
    <t>Exceptional, complex circumstances </t>
  </si>
  <si>
    <t>Matrix Score</t>
  </si>
  <si>
    <t>SEN Category</t>
  </si>
  <si>
    <t>Matrix Band</t>
  </si>
  <si>
    <t>Cognition &amp; Learning</t>
  </si>
  <si>
    <t>Communication and Interaction</t>
  </si>
  <si>
    <t>Emotional, Behavioral and Social</t>
  </si>
  <si>
    <t>Band Value PA</t>
  </si>
  <si>
    <t>Sensory / Physical / Medical</t>
  </si>
  <si>
    <t>Matrix Bands 2025-26</t>
  </si>
  <si>
    <t>Matrix Score 2025-26</t>
  </si>
  <si>
    <t>Primary Centres</t>
  </si>
  <si>
    <t>Secondary Centres</t>
  </si>
  <si>
    <t>Special Schools</t>
  </si>
  <si>
    <t>M</t>
  </si>
  <si>
    <t>Top-Up</t>
  </si>
  <si>
    <t>School</t>
  </si>
  <si>
    <t xml:space="preserve"> Crane Park Primary School</t>
  </si>
  <si>
    <t xml:space="preserve"> Feltham Hill I&amp;N School</t>
  </si>
  <si>
    <t xml:space="preserve"> Grove Road Primary School</t>
  </si>
  <si>
    <t xml:space="preserve"> Hounslow Heath School</t>
  </si>
  <si>
    <t xml:space="preserve"> Hounslow Town Primary School</t>
  </si>
  <si>
    <t xml:space="preserve"> Lionel Primary School</t>
  </si>
  <si>
    <t xml:space="preserve"> Norwood Green I&amp;N School</t>
  </si>
  <si>
    <t xml:space="preserve"> Norwood Green Junior School</t>
  </si>
  <si>
    <t xml:space="preserve"> Smallberry Green Primary School</t>
  </si>
  <si>
    <t xml:space="preserve"> St Richard's CE Primary School</t>
  </si>
  <si>
    <t xml:space="preserve"> Strand-on-the-Green I&amp;N School</t>
  </si>
  <si>
    <t xml:space="preserve"> Strand-on-the-Green Junior School</t>
  </si>
  <si>
    <t xml:space="preserve"> Westbrook Primary School</t>
  </si>
  <si>
    <t xml:space="preserve"> Brentford School for Girls</t>
  </si>
  <si>
    <t xml:space="preserve"> Cranford Community College</t>
  </si>
  <si>
    <t xml:space="preserve"> Heston Community School</t>
  </si>
  <si>
    <t xml:space="preserve"> Lampton School</t>
  </si>
  <si>
    <t xml:space="preserve"> Springwest Academy</t>
  </si>
  <si>
    <t xml:space="preserve"> Cedars Primary School</t>
  </si>
  <si>
    <t xml:space="preserve"> Lindon Bennett School</t>
  </si>
  <si>
    <t xml:space="preserve"> Specialist Assessment Nursery</t>
  </si>
  <si>
    <t xml:space="preserve"> Marjory Kinnon School - Primary</t>
  </si>
  <si>
    <t xml:space="preserve"> Marjory Kinnon School - Secondary</t>
  </si>
  <si>
    <t xml:space="preserve"> Oaklands School - Primary</t>
  </si>
  <si>
    <t xml:space="preserve"> Oaklands School - Secondary</t>
  </si>
  <si>
    <t xml:space="preserve"> Oaklands School - Sixth Form</t>
  </si>
  <si>
    <t>Value</t>
  </si>
  <si>
    <t>Sub-Band</t>
  </si>
  <si>
    <t>Increment</t>
  </si>
  <si>
    <t>Band</t>
  </si>
  <si>
    <t>£</t>
  </si>
  <si>
    <t>ASD</t>
  </si>
  <si>
    <t>SCD</t>
  </si>
  <si>
    <t>MLD</t>
  </si>
  <si>
    <t>SL</t>
  </si>
  <si>
    <t>HI</t>
  </si>
  <si>
    <t>VI</t>
  </si>
  <si>
    <t>PD</t>
  </si>
  <si>
    <t>1A</t>
  </si>
  <si>
    <t>Band 1</t>
  </si>
  <si>
    <t>1B</t>
  </si>
  <si>
    <t>2A</t>
  </si>
  <si>
    <t>Band 2</t>
  </si>
  <si>
    <t>2B</t>
  </si>
  <si>
    <t>3A</t>
  </si>
  <si>
    <t>Band 3</t>
  </si>
  <si>
    <t>3B</t>
  </si>
  <si>
    <t>3C</t>
  </si>
  <si>
    <t>3D</t>
  </si>
  <si>
    <t>3E</t>
  </si>
  <si>
    <t>3F</t>
  </si>
  <si>
    <t>4A</t>
  </si>
  <si>
    <t>Band 4</t>
  </si>
  <si>
    <t>4B</t>
  </si>
  <si>
    <t>4C</t>
  </si>
  <si>
    <t>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</si>
</sst>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FF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top"/>
    </xf>
  </cellStyleXfs>
  <cellXfs count="176">
    <xf numFmtId="0" fontId="0" fillId="0" borderId="0" xfId="0"/>
    <xf numFmtId="0" fontId="5" fillId="7" borderId="13" xfId="0" applyFont="1" applyFill="1" applyBorder="1" applyProtection="1">
      <protection locked="0"/>
    </xf>
    <xf numFmtId="0" fontId="5" fillId="7" borderId="12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15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5" fillId="7" borderId="17" xfId="0" applyFont="1" applyFill="1" applyBorder="1" applyProtection="1">
      <protection locked="0"/>
    </xf>
    <xf numFmtId="0" fontId="5" fillId="7" borderId="18" xfId="0" applyFont="1" applyFill="1" applyBorder="1" applyProtection="1">
      <protection locked="0"/>
    </xf>
    <xf numFmtId="0" fontId="5" fillId="7" borderId="19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5" fillId="7" borderId="11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5" fillId="7" borderId="22" xfId="0" applyFont="1" applyFill="1" applyBorder="1" applyProtection="1">
      <protection locked="0"/>
    </xf>
    <xf numFmtId="0" fontId="5" fillId="7" borderId="23" xfId="0" applyFont="1" applyFill="1" applyBorder="1" applyProtection="1">
      <protection locked="0"/>
    </xf>
    <xf numFmtId="0" fontId="5" fillId="7" borderId="24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3" borderId="25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6" borderId="25" xfId="0" applyFont="1" applyFill="1" applyBorder="1" applyAlignment="1">
      <alignment horizontal="left" vertical="center"/>
    </xf>
    <xf numFmtId="0" fontId="5" fillId="2" borderId="9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9" borderId="5" xfId="0" applyFont="1" applyFill="1" applyBorder="1" applyAlignment="1">
      <alignment horizontal="center"/>
    </xf>
    <xf numFmtId="164" fontId="8" fillId="9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textRotation="90"/>
    </xf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vertical="center" textRotation="90"/>
    </xf>
    <xf numFmtId="0" fontId="11" fillId="0" borderId="0" xfId="0" applyFont="1"/>
    <xf numFmtId="164" fontId="11" fillId="0" borderId="0" xfId="0" applyNumberFormat="1" applyFont="1" applyAlignment="1">
      <alignment vertical="center" textRotation="90"/>
    </xf>
    <xf numFmtId="164" fontId="11" fillId="0" borderId="0" xfId="0" applyNumberFormat="1" applyFont="1" applyAlignment="1">
      <alignment horizontal="center" vertical="center" textRotation="90"/>
    </xf>
    <xf numFmtId="164" fontId="13" fillId="10" borderId="29" xfId="1" applyNumberFormat="1" applyFont="1" applyFill="1" applyBorder="1" applyAlignment="1">
      <alignment vertical="center" textRotation="90"/>
    </xf>
    <xf numFmtId="164" fontId="13" fillId="10" borderId="30" xfId="1" applyNumberFormat="1" applyFont="1" applyFill="1" applyBorder="1" applyAlignment="1">
      <alignment vertical="center" textRotation="90"/>
    </xf>
    <xf numFmtId="164" fontId="14" fillId="10" borderId="30" xfId="1" applyNumberFormat="1" applyFont="1" applyFill="1" applyBorder="1" applyAlignment="1">
      <alignment vertical="center" textRotation="90"/>
    </xf>
    <xf numFmtId="164" fontId="13" fillId="10" borderId="31" xfId="1" applyNumberFormat="1" applyFont="1" applyFill="1" applyBorder="1" applyAlignment="1">
      <alignment vertical="center" textRotation="90"/>
    </xf>
    <xf numFmtId="164" fontId="13" fillId="11" borderId="29" xfId="1" applyNumberFormat="1" applyFont="1" applyFill="1" applyBorder="1" applyAlignment="1">
      <alignment vertical="center" textRotation="90"/>
    </xf>
    <xf numFmtId="164" fontId="13" fillId="11" borderId="30" xfId="1" applyNumberFormat="1" applyFont="1" applyFill="1" applyBorder="1" applyAlignment="1">
      <alignment vertical="center" textRotation="90"/>
    </xf>
    <xf numFmtId="164" fontId="13" fillId="11" borderId="31" xfId="1" applyNumberFormat="1" applyFont="1" applyFill="1" applyBorder="1" applyAlignment="1">
      <alignment vertical="center" textRotation="90"/>
    </xf>
    <xf numFmtId="164" fontId="11" fillId="12" borderId="26" xfId="0" applyNumberFormat="1" applyFont="1" applyFill="1" applyBorder="1" applyAlignment="1">
      <alignment vertical="center" textRotation="90"/>
    </xf>
    <xf numFmtId="164" fontId="11" fillId="12" borderId="27" xfId="0" applyNumberFormat="1" applyFont="1" applyFill="1" applyBorder="1" applyAlignment="1">
      <alignment vertical="center" textRotation="90"/>
    </xf>
    <xf numFmtId="164" fontId="11" fillId="12" borderId="28" xfId="0" applyNumberFormat="1" applyFont="1" applyFill="1" applyBorder="1" applyAlignment="1">
      <alignment vertical="center" textRotation="90"/>
    </xf>
    <xf numFmtId="0" fontId="10" fillId="0" borderId="0" xfId="0" applyFont="1" applyAlignment="1">
      <alignment vertical="center" textRotation="90"/>
    </xf>
    <xf numFmtId="0" fontId="10" fillId="0" borderId="0" xfId="0" applyFont="1" applyAlignment="1">
      <alignment horizontal="center" vertical="center" textRotation="90"/>
    </xf>
    <xf numFmtId="0" fontId="13" fillId="10" borderId="29" xfId="1" applyFont="1" applyFill="1" applyBorder="1" applyAlignment="1">
      <alignment vertical="center" textRotation="90"/>
    </xf>
    <xf numFmtId="0" fontId="13" fillId="10" borderId="30" xfId="1" applyFont="1" applyFill="1" applyBorder="1" applyAlignment="1">
      <alignment vertical="center" textRotation="90"/>
    </xf>
    <xf numFmtId="0" fontId="14" fillId="10" borderId="30" xfId="1" applyFont="1" applyFill="1" applyBorder="1" applyAlignment="1">
      <alignment vertical="center" textRotation="90"/>
    </xf>
    <xf numFmtId="0" fontId="13" fillId="10" borderId="31" xfId="1" applyFont="1" applyFill="1" applyBorder="1" applyAlignment="1">
      <alignment vertical="center" textRotation="90"/>
    </xf>
    <xf numFmtId="0" fontId="13" fillId="11" borderId="29" xfId="1" applyFont="1" applyFill="1" applyBorder="1" applyAlignment="1">
      <alignment vertical="center" textRotation="90"/>
    </xf>
    <xf numFmtId="0" fontId="13" fillId="11" borderId="30" xfId="1" applyFont="1" applyFill="1" applyBorder="1" applyAlignment="1">
      <alignment vertical="center" textRotation="90"/>
    </xf>
    <xf numFmtId="0" fontId="13" fillId="11" borderId="31" xfId="1" applyFont="1" applyFill="1" applyBorder="1" applyAlignment="1">
      <alignment vertical="center" textRotation="90"/>
    </xf>
    <xf numFmtId="0" fontId="11" fillId="12" borderId="26" xfId="0" applyFont="1" applyFill="1" applyBorder="1" applyAlignment="1">
      <alignment vertical="center" textRotation="90"/>
    </xf>
    <xf numFmtId="0" fontId="11" fillId="12" borderId="27" xfId="0" applyFont="1" applyFill="1" applyBorder="1" applyAlignment="1">
      <alignment vertical="center" textRotation="90"/>
    </xf>
    <xf numFmtId="0" fontId="11" fillId="12" borderId="28" xfId="0" applyFont="1" applyFill="1" applyBorder="1" applyAlignment="1">
      <alignment vertical="center" textRotation="90"/>
    </xf>
    <xf numFmtId="0" fontId="11" fillId="0" borderId="1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10" borderId="29" xfId="0" applyFont="1" applyFill="1" applyBorder="1" applyAlignment="1">
      <alignment horizontal="center"/>
    </xf>
    <xf numFmtId="0" fontId="11" fillId="10" borderId="30" xfId="0" applyFont="1" applyFill="1" applyBorder="1" applyAlignment="1">
      <alignment horizontal="center"/>
    </xf>
    <xf numFmtId="0" fontId="11" fillId="10" borderId="31" xfId="0" applyFont="1" applyFill="1" applyBorder="1" applyAlignment="1">
      <alignment horizontal="center"/>
    </xf>
    <xf numFmtId="0" fontId="10" fillId="0" borderId="0" xfId="0" applyFont="1" applyAlignment="1">
      <alignment textRotation="90"/>
    </xf>
    <xf numFmtId="0" fontId="13" fillId="11" borderId="29" xfId="1" applyFont="1" applyFill="1" applyBorder="1" applyAlignment="1">
      <alignment horizontal="center" vertical="top"/>
    </xf>
    <xf numFmtId="0" fontId="13" fillId="11" borderId="30" xfId="1" applyFont="1" applyFill="1" applyBorder="1" applyAlignment="1">
      <alignment horizontal="center" vertical="top"/>
    </xf>
    <xf numFmtId="0" fontId="13" fillId="11" borderId="31" xfId="1" applyFont="1" applyFill="1" applyBorder="1" applyAlignment="1">
      <alignment horizontal="center" vertical="top"/>
    </xf>
    <xf numFmtId="0" fontId="10" fillId="12" borderId="34" xfId="0" applyFont="1" applyFill="1" applyBorder="1" applyAlignment="1">
      <alignment textRotation="90"/>
    </xf>
    <xf numFmtId="0" fontId="10" fillId="12" borderId="35" xfId="0" applyFont="1" applyFill="1" applyBorder="1" applyAlignment="1">
      <alignment textRotation="90"/>
    </xf>
    <xf numFmtId="0" fontId="10" fillId="12" borderId="36" xfId="0" applyFont="1" applyFill="1" applyBorder="1" applyAlignment="1">
      <alignment textRotation="90"/>
    </xf>
    <xf numFmtId="0" fontId="10" fillId="0" borderId="37" xfId="0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/>
    <xf numFmtId="0" fontId="10" fillId="0" borderId="42" xfId="0" applyFont="1" applyBorder="1"/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6" fillId="0" borderId="0" xfId="0" applyFont="1"/>
    <xf numFmtId="0" fontId="11" fillId="0" borderId="0" xfId="0" applyFont="1" applyAlignment="1">
      <alignment textRotation="1" readingOrder="2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4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10" fillId="14" borderId="49" xfId="0" applyFont="1" applyFill="1" applyBorder="1" applyAlignment="1">
      <alignment horizontal="center" vertical="center"/>
    </xf>
    <xf numFmtId="0" fontId="10" fillId="14" borderId="48" xfId="0" applyFont="1" applyFill="1" applyBorder="1" applyAlignment="1">
      <alignment horizontal="center" vertical="center"/>
    </xf>
    <xf numFmtId="0" fontId="10" fillId="14" borderId="25" xfId="0" applyFont="1" applyFill="1" applyBorder="1" applyAlignment="1">
      <alignment horizontal="center" vertical="center"/>
    </xf>
    <xf numFmtId="0" fontId="10" fillId="14" borderId="43" xfId="0" applyFont="1" applyFill="1" applyBorder="1" applyAlignment="1">
      <alignment horizontal="center" vertical="center"/>
    </xf>
    <xf numFmtId="0" fontId="10" fillId="14" borderId="46" xfId="0" applyFont="1" applyFill="1" applyBorder="1" applyAlignment="1">
      <alignment horizontal="center" vertical="center"/>
    </xf>
    <xf numFmtId="0" fontId="11" fillId="14" borderId="37" xfId="0" applyFont="1" applyFill="1" applyBorder="1" applyAlignment="1">
      <alignment horizontal="center" vertical="center"/>
    </xf>
    <xf numFmtId="0" fontId="11" fillId="14" borderId="43" xfId="0" applyFont="1" applyFill="1" applyBorder="1" applyAlignment="1">
      <alignment horizontal="center" vertical="center"/>
    </xf>
    <xf numFmtId="0" fontId="11" fillId="14" borderId="46" xfId="0" applyFont="1" applyFill="1" applyBorder="1" applyAlignment="1">
      <alignment horizontal="center" vertical="center"/>
    </xf>
    <xf numFmtId="0" fontId="10" fillId="14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/>
    </xf>
    <xf numFmtId="0" fontId="11" fillId="10" borderId="27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11" borderId="29" xfId="0" applyFont="1" applyFill="1" applyBorder="1" applyAlignment="1">
      <alignment horizontal="center"/>
    </xf>
    <xf numFmtId="0" fontId="11" fillId="11" borderId="30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11" fillId="12" borderId="12" xfId="0" applyFont="1" applyFill="1" applyBorder="1" applyAlignment="1">
      <alignment horizontal="center"/>
    </xf>
    <xf numFmtId="0" fontId="11" fillId="12" borderId="14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0" fillId="13" borderId="37" xfId="0" applyFont="1" applyFill="1" applyBorder="1" applyAlignment="1">
      <alignment horizontal="center" vertical="center"/>
    </xf>
    <xf numFmtId="0" fontId="10" fillId="13" borderId="43" xfId="0" applyFont="1" applyFill="1" applyBorder="1" applyAlignment="1">
      <alignment horizontal="center" vertical="center"/>
    </xf>
    <xf numFmtId="0" fontId="10" fillId="13" borderId="46" xfId="0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Normal" xfId="0" builtinId="0"/>
    <cellStyle name="Normal 2" xfId="1" xr:uid="{5937094D-5228-422F-A54A-F8070EEDE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D$31" lockText="1" noThreeD="1"/>
</file>

<file path=xl/ctrlProps/ctrlProp12.xml><?xml version="1.0" encoding="utf-8"?>
<formControlPr xmlns="http://schemas.microsoft.com/office/spreadsheetml/2009/9/main" objectType="CheckBox" fmlaLink="$D$32" lockText="1" noThreeD="1"/>
</file>

<file path=xl/ctrlProps/ctrlProp13.xml><?xml version="1.0" encoding="utf-8"?>
<formControlPr xmlns="http://schemas.microsoft.com/office/spreadsheetml/2009/9/main" objectType="CheckBox" fmlaLink="$E$31" lockText="1" noThreeD="1"/>
</file>

<file path=xl/ctrlProps/ctrlProp14.xml><?xml version="1.0" encoding="utf-8"?>
<formControlPr xmlns="http://schemas.microsoft.com/office/spreadsheetml/2009/9/main" objectType="CheckBox" fmlaLink="$E$32" lockText="1" noThreeD="1"/>
</file>

<file path=xl/ctrlProps/ctrlProp15.xml><?xml version="1.0" encoding="utf-8"?>
<formControlPr xmlns="http://schemas.microsoft.com/office/spreadsheetml/2009/9/main" objectType="CheckBox" fmlaLink="$F$31" lockText="1" noThreeD="1"/>
</file>

<file path=xl/ctrlProps/ctrlProp16.xml><?xml version="1.0" encoding="utf-8"?>
<formControlPr xmlns="http://schemas.microsoft.com/office/spreadsheetml/2009/9/main" objectType="CheckBox" fmlaLink="$F$3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D$3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D$34" lockText="1" noThreeD="1"/>
</file>

<file path=xl/ctrlProps/ctrlProp21.xml><?xml version="1.0" encoding="utf-8"?>
<formControlPr xmlns="http://schemas.microsoft.com/office/spreadsheetml/2009/9/main" objectType="CheckBox" fmlaLink="$E$33" lockText="1" noThreeD="1"/>
</file>

<file path=xl/ctrlProps/ctrlProp22.xml><?xml version="1.0" encoding="utf-8"?>
<formControlPr xmlns="http://schemas.microsoft.com/office/spreadsheetml/2009/9/main" objectType="CheckBox" fmlaLink="$E$34" lockText="1" noThreeD="1"/>
</file>

<file path=xl/ctrlProps/ctrlProp23.xml><?xml version="1.0" encoding="utf-8"?>
<formControlPr xmlns="http://schemas.microsoft.com/office/spreadsheetml/2009/9/main" objectType="CheckBox" fmlaLink="$F$33" lockText="1" noThreeD="1"/>
</file>

<file path=xl/ctrlProps/ctrlProp24.xml><?xml version="1.0" encoding="utf-8"?>
<formControlPr xmlns="http://schemas.microsoft.com/office/spreadsheetml/2009/9/main" objectType="CheckBox" fmlaLink="$F$3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D$35" lockText="1" noThreeD="1"/>
</file>

<file path=xl/ctrlProps/ctrlProp27.xml><?xml version="1.0" encoding="utf-8"?>
<formControlPr xmlns="http://schemas.microsoft.com/office/spreadsheetml/2009/9/main" objectType="CheckBox" fmlaLink="$E$35" lockText="1" noThreeD="1"/>
</file>

<file path=xl/ctrlProps/ctrlProp28.xml><?xml version="1.0" encoding="utf-8"?>
<formControlPr xmlns="http://schemas.microsoft.com/office/spreadsheetml/2009/9/main" objectType="CheckBox" fmlaLink="$F$3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D$29" lockText="1" noThreeD="1"/>
</file>

<file path=xl/ctrlProps/ctrlProp30.xml><?xml version="1.0" encoding="utf-8"?>
<formControlPr xmlns="http://schemas.microsoft.com/office/spreadsheetml/2009/9/main" objectType="CheckBox" fmlaLink="$D$35" lockText="1" noThreeD="1"/>
</file>

<file path=xl/ctrlProps/ctrlProp31.xml><?xml version="1.0" encoding="utf-8"?>
<formControlPr xmlns="http://schemas.microsoft.com/office/spreadsheetml/2009/9/main" objectType="CheckBox" fmlaLink="$E$35" lockText="1" noThreeD="1"/>
</file>

<file path=xl/ctrlProps/ctrlProp32.xml><?xml version="1.0" encoding="utf-8"?>
<formControlPr xmlns="http://schemas.microsoft.com/office/spreadsheetml/2009/9/main" objectType="CheckBox" fmlaLink="$F$35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D$29" lockText="1" noThreeD="1"/>
</file>

<file path=xl/ctrlProps/ctrlProp36.xml><?xml version="1.0" encoding="utf-8"?>
<formControlPr xmlns="http://schemas.microsoft.com/office/spreadsheetml/2009/9/main" objectType="CheckBox" fmlaLink="$D$38" lockText="1" noThreeD="1"/>
</file>

<file path=xl/ctrlProps/ctrlProp37.xml><?xml version="1.0" encoding="utf-8"?>
<formControlPr xmlns="http://schemas.microsoft.com/office/spreadsheetml/2009/9/main" objectType="CheckBox" fmlaLink="$E$29" lockText="1" noThreeD="1"/>
</file>

<file path=xl/ctrlProps/ctrlProp38.xml><?xml version="1.0" encoding="utf-8"?>
<formControlPr xmlns="http://schemas.microsoft.com/office/spreadsheetml/2009/9/main" objectType="CheckBox" fmlaLink="$E$38" lockText="1" noThreeD="1"/>
</file>

<file path=xl/ctrlProps/ctrlProp39.xml><?xml version="1.0" encoding="utf-8"?>
<formControlPr xmlns="http://schemas.microsoft.com/office/spreadsheetml/2009/9/main" objectType="CheckBox" fmlaLink="$F$29" lockText="1" noThreeD="1"/>
</file>

<file path=xl/ctrlProps/ctrlProp4.xml><?xml version="1.0" encoding="utf-8"?>
<formControlPr xmlns="http://schemas.microsoft.com/office/spreadsheetml/2009/9/main" objectType="CheckBox" fmlaLink="$D$30" lockText="1" noThreeD="1"/>
</file>

<file path=xl/ctrlProps/ctrlProp40.xml><?xml version="1.0" encoding="utf-8"?>
<formControlPr xmlns="http://schemas.microsoft.com/office/spreadsheetml/2009/9/main" objectType="CheckBox" fmlaLink="$F$38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D$39" lockText="1" noThreeD="1"/>
</file>

<file path=xl/ctrlProps/ctrlProp44.xml><?xml version="1.0" encoding="utf-8"?>
<formControlPr xmlns="http://schemas.microsoft.com/office/spreadsheetml/2009/9/main" objectType="CheckBox" fmlaLink="$D$40" lockText="1" noThreeD="1"/>
</file>

<file path=xl/ctrlProps/ctrlProp45.xml><?xml version="1.0" encoding="utf-8"?>
<formControlPr xmlns="http://schemas.microsoft.com/office/spreadsheetml/2009/9/main" objectType="CheckBox" fmlaLink="$E$39" lockText="1" noThreeD="1"/>
</file>

<file path=xl/ctrlProps/ctrlProp46.xml><?xml version="1.0" encoding="utf-8"?>
<formControlPr xmlns="http://schemas.microsoft.com/office/spreadsheetml/2009/9/main" objectType="CheckBox" fmlaLink="$E$40" lockText="1" noThreeD="1"/>
</file>

<file path=xl/ctrlProps/ctrlProp47.xml><?xml version="1.0" encoding="utf-8"?>
<formControlPr xmlns="http://schemas.microsoft.com/office/spreadsheetml/2009/9/main" objectType="CheckBox" fmlaLink="$F$39" lockText="1" noThreeD="1"/>
</file>

<file path=xl/ctrlProps/ctrlProp48.xml><?xml version="1.0" encoding="utf-8"?>
<formControlPr xmlns="http://schemas.microsoft.com/office/spreadsheetml/2009/9/main" objectType="CheckBox" fmlaLink="$F$40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E$29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D$41" lockText="1" noThreeD="1"/>
</file>

<file path=xl/ctrlProps/ctrlProp52.xml><?xml version="1.0" encoding="utf-8"?>
<formControlPr xmlns="http://schemas.microsoft.com/office/spreadsheetml/2009/9/main" objectType="CheckBox" fmlaLink="$D$42" lockText="1" noThreeD="1"/>
</file>

<file path=xl/ctrlProps/ctrlProp53.xml><?xml version="1.0" encoding="utf-8"?>
<formControlPr xmlns="http://schemas.microsoft.com/office/spreadsheetml/2009/9/main" objectType="CheckBox" fmlaLink="$E$41" lockText="1" noThreeD="1"/>
</file>

<file path=xl/ctrlProps/ctrlProp54.xml><?xml version="1.0" encoding="utf-8"?>
<formControlPr xmlns="http://schemas.microsoft.com/office/spreadsheetml/2009/9/main" objectType="CheckBox" fmlaLink="$E$42" lockText="1" noThreeD="1"/>
</file>

<file path=xl/ctrlProps/ctrlProp55.xml><?xml version="1.0" encoding="utf-8"?>
<formControlPr xmlns="http://schemas.microsoft.com/office/spreadsheetml/2009/9/main" objectType="CheckBox" fmlaLink="$F$41" lockText="1" noThreeD="1"/>
</file>

<file path=xl/ctrlProps/ctrlProp56.xml><?xml version="1.0" encoding="utf-8"?>
<formControlPr xmlns="http://schemas.microsoft.com/office/spreadsheetml/2009/9/main" objectType="CheckBox" fmlaLink="$F$42" lockText="1" noThreeD="1"/>
</file>

<file path=xl/ctrlProps/ctrlProp57.xml><?xml version="1.0" encoding="utf-8"?>
<formControlPr xmlns="http://schemas.microsoft.com/office/spreadsheetml/2009/9/main" objectType="CheckBox" fmlaLink="$D$36" lockText="1" noThreeD="1"/>
</file>

<file path=xl/ctrlProps/ctrlProp58.xml><?xml version="1.0" encoding="utf-8"?>
<formControlPr xmlns="http://schemas.microsoft.com/office/spreadsheetml/2009/9/main" objectType="CheckBox" fmlaLink="$E$36" lockText="1" noThreeD="1"/>
</file>

<file path=xl/ctrlProps/ctrlProp59.xml><?xml version="1.0" encoding="utf-8"?>
<formControlPr xmlns="http://schemas.microsoft.com/office/spreadsheetml/2009/9/main" objectType="CheckBox" fmlaLink="$F$36" lockText="1" noThreeD="1"/>
</file>

<file path=xl/ctrlProps/ctrlProp6.xml><?xml version="1.0" encoding="utf-8"?>
<formControlPr xmlns="http://schemas.microsoft.com/office/spreadsheetml/2009/9/main" objectType="CheckBox" fmlaLink="$E$30" lockText="1" noThreeD="1"/>
</file>

<file path=xl/ctrlProps/ctrlProp60.xml><?xml version="1.0" encoding="utf-8"?>
<formControlPr xmlns="http://schemas.microsoft.com/office/spreadsheetml/2009/9/main" objectType="CheckBox" fmlaLink="$D$37" lockText="1" noThreeD="1"/>
</file>

<file path=xl/ctrlProps/ctrlProp61.xml><?xml version="1.0" encoding="utf-8"?>
<formControlPr xmlns="http://schemas.microsoft.com/office/spreadsheetml/2009/9/main" objectType="CheckBox" fmlaLink="$E$37" lockText="1" noThreeD="1"/>
</file>

<file path=xl/ctrlProps/ctrlProp62.xml><?xml version="1.0" encoding="utf-8"?>
<formControlPr xmlns="http://schemas.microsoft.com/office/spreadsheetml/2009/9/main" objectType="CheckBox" fmlaLink="$F$37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F$29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F$30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10</xdr:row>
          <xdr:rowOff>171450</xdr:rowOff>
        </xdr:from>
        <xdr:to>
          <xdr:col>2</xdr:col>
          <xdr:colOff>552450</xdr:colOff>
          <xdr:row>12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11</xdr:row>
          <xdr:rowOff>171450</xdr:rowOff>
        </xdr:from>
        <xdr:to>
          <xdr:col>2</xdr:col>
          <xdr:colOff>552450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</xdr:row>
          <xdr:rowOff>171450</xdr:rowOff>
        </xdr:from>
        <xdr:to>
          <xdr:col>3</xdr:col>
          <xdr:colOff>552450</xdr:colOff>
          <xdr:row>12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11</xdr:row>
          <xdr:rowOff>171450</xdr:rowOff>
        </xdr:from>
        <xdr:to>
          <xdr:col>3</xdr:col>
          <xdr:colOff>552450</xdr:colOff>
          <xdr:row>13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10</xdr:row>
          <xdr:rowOff>171450</xdr:rowOff>
        </xdr:from>
        <xdr:to>
          <xdr:col>4</xdr:col>
          <xdr:colOff>552450</xdr:colOff>
          <xdr:row>12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11</xdr:row>
          <xdr:rowOff>171450</xdr:rowOff>
        </xdr:from>
        <xdr:to>
          <xdr:col>4</xdr:col>
          <xdr:colOff>552450</xdr:colOff>
          <xdr:row>13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</xdr:row>
          <xdr:rowOff>171450</xdr:rowOff>
        </xdr:from>
        <xdr:to>
          <xdr:col>5</xdr:col>
          <xdr:colOff>552450</xdr:colOff>
          <xdr:row>12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11</xdr:row>
          <xdr:rowOff>171450</xdr:rowOff>
        </xdr:from>
        <xdr:to>
          <xdr:col>5</xdr:col>
          <xdr:colOff>552450</xdr:colOff>
          <xdr:row>13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13</xdr:row>
          <xdr:rowOff>171450</xdr:rowOff>
        </xdr:from>
        <xdr:to>
          <xdr:col>2</xdr:col>
          <xdr:colOff>552450</xdr:colOff>
          <xdr:row>15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15</xdr:row>
          <xdr:rowOff>171450</xdr:rowOff>
        </xdr:from>
        <xdr:to>
          <xdr:col>2</xdr:col>
          <xdr:colOff>552450</xdr:colOff>
          <xdr:row>17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13</xdr:row>
          <xdr:rowOff>171450</xdr:rowOff>
        </xdr:from>
        <xdr:to>
          <xdr:col>3</xdr:col>
          <xdr:colOff>552450</xdr:colOff>
          <xdr:row>15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15</xdr:row>
          <xdr:rowOff>171450</xdr:rowOff>
        </xdr:from>
        <xdr:to>
          <xdr:col>3</xdr:col>
          <xdr:colOff>552450</xdr:colOff>
          <xdr:row>17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13</xdr:row>
          <xdr:rowOff>171450</xdr:rowOff>
        </xdr:from>
        <xdr:to>
          <xdr:col>4</xdr:col>
          <xdr:colOff>552450</xdr:colOff>
          <xdr:row>15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15</xdr:row>
          <xdr:rowOff>171450</xdr:rowOff>
        </xdr:from>
        <xdr:to>
          <xdr:col>4</xdr:col>
          <xdr:colOff>552450</xdr:colOff>
          <xdr:row>17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13</xdr:row>
          <xdr:rowOff>171450</xdr:rowOff>
        </xdr:from>
        <xdr:to>
          <xdr:col>5</xdr:col>
          <xdr:colOff>552450</xdr:colOff>
          <xdr:row>15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15</xdr:row>
          <xdr:rowOff>171450</xdr:rowOff>
        </xdr:from>
        <xdr:to>
          <xdr:col>5</xdr:col>
          <xdr:colOff>552450</xdr:colOff>
          <xdr:row>17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17</xdr:row>
          <xdr:rowOff>0</xdr:rowOff>
        </xdr:from>
        <xdr:to>
          <xdr:col>2</xdr:col>
          <xdr:colOff>552450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18</xdr:row>
          <xdr:rowOff>0</xdr:rowOff>
        </xdr:from>
        <xdr:to>
          <xdr:col>2</xdr:col>
          <xdr:colOff>552450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17</xdr:row>
          <xdr:rowOff>0</xdr:rowOff>
        </xdr:from>
        <xdr:to>
          <xdr:col>3</xdr:col>
          <xdr:colOff>552450</xdr:colOff>
          <xdr:row>18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18</xdr:row>
          <xdr:rowOff>0</xdr:rowOff>
        </xdr:from>
        <xdr:to>
          <xdr:col>3</xdr:col>
          <xdr:colOff>552450</xdr:colOff>
          <xdr:row>19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17</xdr:row>
          <xdr:rowOff>0</xdr:rowOff>
        </xdr:from>
        <xdr:to>
          <xdr:col>4</xdr:col>
          <xdr:colOff>552450</xdr:colOff>
          <xdr:row>18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18</xdr:row>
          <xdr:rowOff>0</xdr:rowOff>
        </xdr:from>
        <xdr:to>
          <xdr:col>4</xdr:col>
          <xdr:colOff>552450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17</xdr:row>
          <xdr:rowOff>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0</xdr:rowOff>
        </xdr:from>
        <xdr:to>
          <xdr:col>5</xdr:col>
          <xdr:colOff>552450</xdr:colOff>
          <xdr:row>19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18</xdr:row>
          <xdr:rowOff>171450</xdr:rowOff>
        </xdr:from>
        <xdr:to>
          <xdr:col>2</xdr:col>
          <xdr:colOff>552450</xdr:colOff>
          <xdr:row>20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18</xdr:row>
          <xdr:rowOff>171450</xdr:rowOff>
        </xdr:from>
        <xdr:to>
          <xdr:col>3</xdr:col>
          <xdr:colOff>552450</xdr:colOff>
          <xdr:row>20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18</xdr:row>
          <xdr:rowOff>171450</xdr:rowOff>
        </xdr:from>
        <xdr:to>
          <xdr:col>4</xdr:col>
          <xdr:colOff>552450</xdr:colOff>
          <xdr:row>20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171450</xdr:rowOff>
        </xdr:from>
        <xdr:to>
          <xdr:col>5</xdr:col>
          <xdr:colOff>552450</xdr:colOff>
          <xdr:row>20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165100</xdr:rowOff>
        </xdr:from>
        <xdr:to>
          <xdr:col>2</xdr:col>
          <xdr:colOff>552450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19</xdr:row>
          <xdr:rowOff>171450</xdr:rowOff>
        </xdr:from>
        <xdr:to>
          <xdr:col>3</xdr:col>
          <xdr:colOff>552450</xdr:colOff>
          <xdr:row>21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19</xdr:row>
          <xdr:rowOff>171450</xdr:rowOff>
        </xdr:from>
        <xdr:to>
          <xdr:col>4</xdr:col>
          <xdr:colOff>552450</xdr:colOff>
          <xdr:row>21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171450</xdr:rowOff>
        </xdr:from>
        <xdr:to>
          <xdr:col>5</xdr:col>
          <xdr:colOff>552450</xdr:colOff>
          <xdr:row>21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20</xdr:row>
          <xdr:rowOff>165100</xdr:rowOff>
        </xdr:from>
        <xdr:to>
          <xdr:col>2</xdr:col>
          <xdr:colOff>552450</xdr:colOff>
          <xdr:row>22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21</xdr:row>
          <xdr:rowOff>171450</xdr:rowOff>
        </xdr:from>
        <xdr:to>
          <xdr:col>2</xdr:col>
          <xdr:colOff>552450</xdr:colOff>
          <xdr:row>23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20</xdr:row>
          <xdr:rowOff>171450</xdr:rowOff>
        </xdr:from>
        <xdr:to>
          <xdr:col>3</xdr:col>
          <xdr:colOff>552450</xdr:colOff>
          <xdr:row>22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21</xdr:row>
          <xdr:rowOff>171450</xdr:rowOff>
        </xdr:from>
        <xdr:to>
          <xdr:col>3</xdr:col>
          <xdr:colOff>552450</xdr:colOff>
          <xdr:row>23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171450</xdr:rowOff>
        </xdr:from>
        <xdr:to>
          <xdr:col>4</xdr:col>
          <xdr:colOff>552450</xdr:colOff>
          <xdr:row>22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21</xdr:row>
          <xdr:rowOff>171450</xdr:rowOff>
        </xdr:from>
        <xdr:to>
          <xdr:col>4</xdr:col>
          <xdr:colOff>552450</xdr:colOff>
          <xdr:row>23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171450</xdr:rowOff>
        </xdr:from>
        <xdr:to>
          <xdr:col>5</xdr:col>
          <xdr:colOff>552450</xdr:colOff>
          <xdr:row>22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171450</xdr:rowOff>
        </xdr:from>
        <xdr:to>
          <xdr:col>5</xdr:col>
          <xdr:colOff>552450</xdr:colOff>
          <xdr:row>23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22</xdr:row>
          <xdr:rowOff>171450</xdr:rowOff>
        </xdr:from>
        <xdr:to>
          <xdr:col>2</xdr:col>
          <xdr:colOff>552450</xdr:colOff>
          <xdr:row>24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23</xdr:row>
          <xdr:rowOff>171450</xdr:rowOff>
        </xdr:from>
        <xdr:to>
          <xdr:col>2</xdr:col>
          <xdr:colOff>552450</xdr:colOff>
          <xdr:row>25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22</xdr:row>
          <xdr:rowOff>171450</xdr:rowOff>
        </xdr:from>
        <xdr:to>
          <xdr:col>3</xdr:col>
          <xdr:colOff>552450</xdr:colOff>
          <xdr:row>24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23</xdr:row>
          <xdr:rowOff>171450</xdr:rowOff>
        </xdr:from>
        <xdr:to>
          <xdr:col>3</xdr:col>
          <xdr:colOff>552450</xdr:colOff>
          <xdr:row>25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22</xdr:row>
          <xdr:rowOff>171450</xdr:rowOff>
        </xdr:from>
        <xdr:to>
          <xdr:col>4</xdr:col>
          <xdr:colOff>552450</xdr:colOff>
          <xdr:row>24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23</xdr:row>
          <xdr:rowOff>171450</xdr:rowOff>
        </xdr:from>
        <xdr:to>
          <xdr:col>4</xdr:col>
          <xdr:colOff>552450</xdr:colOff>
          <xdr:row>25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22</xdr:row>
          <xdr:rowOff>171450</xdr:rowOff>
        </xdr:from>
        <xdr:to>
          <xdr:col>5</xdr:col>
          <xdr:colOff>552450</xdr:colOff>
          <xdr:row>24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23</xdr:row>
          <xdr:rowOff>171450</xdr:rowOff>
        </xdr:from>
        <xdr:to>
          <xdr:col>5</xdr:col>
          <xdr:colOff>552450</xdr:colOff>
          <xdr:row>25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24</xdr:row>
          <xdr:rowOff>171450</xdr:rowOff>
        </xdr:from>
        <xdr:to>
          <xdr:col>2</xdr:col>
          <xdr:colOff>552450</xdr:colOff>
          <xdr:row>26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25</xdr:row>
          <xdr:rowOff>171450</xdr:rowOff>
        </xdr:from>
        <xdr:to>
          <xdr:col>2</xdr:col>
          <xdr:colOff>552450</xdr:colOff>
          <xdr:row>60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24</xdr:row>
          <xdr:rowOff>171450</xdr:rowOff>
        </xdr:from>
        <xdr:to>
          <xdr:col>3</xdr:col>
          <xdr:colOff>552450</xdr:colOff>
          <xdr:row>26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25</xdr:row>
          <xdr:rowOff>171450</xdr:rowOff>
        </xdr:from>
        <xdr:to>
          <xdr:col>3</xdr:col>
          <xdr:colOff>552450</xdr:colOff>
          <xdr:row>60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24</xdr:row>
          <xdr:rowOff>171450</xdr:rowOff>
        </xdr:from>
        <xdr:to>
          <xdr:col>4</xdr:col>
          <xdr:colOff>552450</xdr:colOff>
          <xdr:row>26</xdr:row>
          <xdr:rowOff>12700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25</xdr:row>
          <xdr:rowOff>171450</xdr:rowOff>
        </xdr:from>
        <xdr:to>
          <xdr:col>4</xdr:col>
          <xdr:colOff>552450</xdr:colOff>
          <xdr:row>60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24</xdr:row>
          <xdr:rowOff>171450</xdr:rowOff>
        </xdr:from>
        <xdr:to>
          <xdr:col>5</xdr:col>
          <xdr:colOff>552450</xdr:colOff>
          <xdr:row>26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25</xdr:row>
          <xdr:rowOff>171450</xdr:rowOff>
        </xdr:from>
        <xdr:to>
          <xdr:col>5</xdr:col>
          <xdr:colOff>552450</xdr:colOff>
          <xdr:row>60</xdr:row>
          <xdr:rowOff>12700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19</xdr:row>
          <xdr:rowOff>171450</xdr:rowOff>
        </xdr:from>
        <xdr:to>
          <xdr:col>3</xdr:col>
          <xdr:colOff>552450</xdr:colOff>
          <xdr:row>21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19</xdr:row>
          <xdr:rowOff>171450</xdr:rowOff>
        </xdr:from>
        <xdr:to>
          <xdr:col>4</xdr:col>
          <xdr:colOff>552450</xdr:colOff>
          <xdr:row>21</xdr:row>
          <xdr:rowOff>12700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171450</xdr:rowOff>
        </xdr:from>
        <xdr:to>
          <xdr:col>5</xdr:col>
          <xdr:colOff>552450</xdr:colOff>
          <xdr:row>21</xdr:row>
          <xdr:rowOff>12700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20</xdr:row>
          <xdr:rowOff>171450</xdr:rowOff>
        </xdr:from>
        <xdr:to>
          <xdr:col>3</xdr:col>
          <xdr:colOff>552450</xdr:colOff>
          <xdr:row>22</xdr:row>
          <xdr:rowOff>12700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171450</xdr:rowOff>
        </xdr:from>
        <xdr:to>
          <xdr:col>4</xdr:col>
          <xdr:colOff>552450</xdr:colOff>
          <xdr:row>22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171450</xdr:rowOff>
        </xdr:from>
        <xdr:to>
          <xdr:col>5</xdr:col>
          <xdr:colOff>552450</xdr:colOff>
          <xdr:row>22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10</xdr:row>
          <xdr:rowOff>171450</xdr:rowOff>
        </xdr:from>
        <xdr:to>
          <xdr:col>1</xdr:col>
          <xdr:colOff>552450</xdr:colOff>
          <xdr:row>12</xdr:row>
          <xdr:rowOff>25400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11</xdr:row>
          <xdr:rowOff>171450</xdr:rowOff>
        </xdr:from>
        <xdr:to>
          <xdr:col>1</xdr:col>
          <xdr:colOff>552450</xdr:colOff>
          <xdr:row>13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13</xdr:row>
          <xdr:rowOff>171450</xdr:rowOff>
        </xdr:from>
        <xdr:to>
          <xdr:col>1</xdr:col>
          <xdr:colOff>552450</xdr:colOff>
          <xdr:row>15</xdr:row>
          <xdr:rowOff>12700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15</xdr:row>
          <xdr:rowOff>171450</xdr:rowOff>
        </xdr:from>
        <xdr:to>
          <xdr:col>1</xdr:col>
          <xdr:colOff>552450</xdr:colOff>
          <xdr:row>17</xdr:row>
          <xdr:rowOff>12700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17</xdr:row>
          <xdr:rowOff>0</xdr:rowOff>
        </xdr:from>
        <xdr:to>
          <xdr:col>1</xdr:col>
          <xdr:colOff>552450</xdr:colOff>
          <xdr:row>18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18</xdr:row>
          <xdr:rowOff>0</xdr:rowOff>
        </xdr:from>
        <xdr:to>
          <xdr:col>1</xdr:col>
          <xdr:colOff>552450</xdr:colOff>
          <xdr:row>19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18</xdr:row>
          <xdr:rowOff>171450</xdr:rowOff>
        </xdr:from>
        <xdr:to>
          <xdr:col>1</xdr:col>
          <xdr:colOff>552450</xdr:colOff>
          <xdr:row>20</xdr:row>
          <xdr:rowOff>12700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19</xdr:row>
          <xdr:rowOff>165100</xdr:rowOff>
        </xdr:from>
        <xdr:to>
          <xdr:col>1</xdr:col>
          <xdr:colOff>552450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20</xdr:row>
          <xdr:rowOff>165100</xdr:rowOff>
        </xdr:from>
        <xdr:to>
          <xdr:col>1</xdr:col>
          <xdr:colOff>552450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21</xdr:row>
          <xdr:rowOff>171450</xdr:rowOff>
        </xdr:from>
        <xdr:to>
          <xdr:col>1</xdr:col>
          <xdr:colOff>552450</xdr:colOff>
          <xdr:row>23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22</xdr:row>
          <xdr:rowOff>171450</xdr:rowOff>
        </xdr:from>
        <xdr:to>
          <xdr:col>1</xdr:col>
          <xdr:colOff>552450</xdr:colOff>
          <xdr:row>24</xdr:row>
          <xdr:rowOff>12700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23</xdr:row>
          <xdr:rowOff>171450</xdr:rowOff>
        </xdr:from>
        <xdr:to>
          <xdr:col>1</xdr:col>
          <xdr:colOff>552450</xdr:colOff>
          <xdr:row>25</xdr:row>
          <xdr:rowOff>12700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24</xdr:row>
          <xdr:rowOff>171450</xdr:rowOff>
        </xdr:from>
        <xdr:to>
          <xdr:col>1</xdr:col>
          <xdr:colOff>552450</xdr:colOff>
          <xdr:row>26</xdr:row>
          <xdr:rowOff>12700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25</xdr:row>
          <xdr:rowOff>171450</xdr:rowOff>
        </xdr:from>
        <xdr:to>
          <xdr:col>1</xdr:col>
          <xdr:colOff>552450</xdr:colOff>
          <xdr:row>60</xdr:row>
          <xdr:rowOff>12700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entre\Finance\10%20Departmental%20Files\10.01%20Schools%20Finance\08%20High%20Needs%20Block%20(including%20certificates)\Banded%20Funding\Tick%20Boxes.xlsx" TargetMode="External"/><Relationship Id="rId1" Type="http://schemas.openxmlformats.org/officeDocument/2006/relationships/externalLinkPath" Target="Tick%20Box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 Original"/>
      <sheetName val="PW Cedars"/>
      <sheetName val="Template (2)"/>
      <sheetName val="Template (3)"/>
      <sheetName val="Matrix Bands"/>
    </sheetNames>
    <sheetDataSet>
      <sheetData sheetId="0"/>
      <sheetData sheetId="1"/>
      <sheetData sheetId="2"/>
      <sheetData sheetId="3"/>
      <sheetData sheetId="4">
        <row r="2">
          <cell r="C2"/>
          <cell r="D2"/>
        </row>
        <row r="3">
          <cell r="C3"/>
          <cell r="D3"/>
        </row>
        <row r="4">
          <cell r="C4"/>
          <cell r="D4"/>
        </row>
        <row r="5">
          <cell r="B5" t="str">
            <v>Matrix Score</v>
          </cell>
          <cell r="C5" t="str">
            <v>Value</v>
          </cell>
          <cell r="D5" t="str">
            <v>Sub-Band</v>
          </cell>
        </row>
        <row r="6">
          <cell r="B6">
            <v>1</v>
          </cell>
          <cell r="C6">
            <v>2151</v>
          </cell>
          <cell r="D6" t="str">
            <v>1A</v>
          </cell>
        </row>
        <row r="7">
          <cell r="B7">
            <v>2</v>
          </cell>
          <cell r="C7">
            <v>2151</v>
          </cell>
          <cell r="D7" t="str">
            <v>1A</v>
          </cell>
        </row>
        <row r="8">
          <cell r="B8">
            <v>3</v>
          </cell>
          <cell r="C8">
            <v>2151</v>
          </cell>
          <cell r="D8" t="str">
            <v>1A</v>
          </cell>
        </row>
        <row r="9">
          <cell r="B9">
            <v>4</v>
          </cell>
          <cell r="C9">
            <v>4302</v>
          </cell>
          <cell r="D9" t="str">
            <v>1B</v>
          </cell>
        </row>
        <row r="10">
          <cell r="B10">
            <v>5</v>
          </cell>
          <cell r="C10">
            <v>4302</v>
          </cell>
          <cell r="D10" t="str">
            <v>1B</v>
          </cell>
        </row>
        <row r="11">
          <cell r="B11">
            <v>6</v>
          </cell>
          <cell r="C11">
            <v>4302</v>
          </cell>
          <cell r="D11" t="str">
            <v>1B</v>
          </cell>
        </row>
        <row r="12">
          <cell r="B12">
            <v>7</v>
          </cell>
          <cell r="C12">
            <v>6453</v>
          </cell>
          <cell r="D12" t="str">
            <v>2A</v>
          </cell>
        </row>
        <row r="13">
          <cell r="B13">
            <v>8</v>
          </cell>
          <cell r="C13">
            <v>6453</v>
          </cell>
          <cell r="D13" t="str">
            <v>2A</v>
          </cell>
        </row>
        <row r="14">
          <cell r="B14">
            <v>9</v>
          </cell>
          <cell r="C14">
            <v>6453</v>
          </cell>
          <cell r="D14" t="str">
            <v>2A</v>
          </cell>
        </row>
        <row r="15">
          <cell r="B15">
            <v>10</v>
          </cell>
          <cell r="C15">
            <v>8604</v>
          </cell>
          <cell r="D15" t="str">
            <v>2B</v>
          </cell>
        </row>
        <row r="16">
          <cell r="B16">
            <v>11</v>
          </cell>
          <cell r="C16">
            <v>8604</v>
          </cell>
          <cell r="D16" t="str">
            <v>2B</v>
          </cell>
        </row>
        <row r="17">
          <cell r="B17">
            <v>12</v>
          </cell>
          <cell r="C17">
            <v>8604</v>
          </cell>
          <cell r="D17" t="str">
            <v>2B</v>
          </cell>
        </row>
        <row r="18">
          <cell r="B18">
            <v>13</v>
          </cell>
          <cell r="C18">
            <v>10755</v>
          </cell>
          <cell r="D18" t="str">
            <v>3A</v>
          </cell>
        </row>
        <row r="19">
          <cell r="B19">
            <v>14</v>
          </cell>
          <cell r="C19">
            <v>10755</v>
          </cell>
          <cell r="D19" t="str">
            <v>3A</v>
          </cell>
        </row>
        <row r="20">
          <cell r="B20">
            <v>15</v>
          </cell>
          <cell r="C20">
            <v>10755</v>
          </cell>
          <cell r="D20" t="str">
            <v>3A</v>
          </cell>
        </row>
        <row r="21">
          <cell r="B21">
            <v>16</v>
          </cell>
          <cell r="C21">
            <v>12906</v>
          </cell>
          <cell r="D21" t="str">
            <v>3B</v>
          </cell>
        </row>
        <row r="22">
          <cell r="B22">
            <v>17</v>
          </cell>
          <cell r="C22">
            <v>12906</v>
          </cell>
          <cell r="D22" t="str">
            <v>3B</v>
          </cell>
        </row>
        <row r="23">
          <cell r="B23">
            <v>18</v>
          </cell>
          <cell r="C23">
            <v>12906</v>
          </cell>
          <cell r="D23" t="str">
            <v>3B</v>
          </cell>
        </row>
        <row r="24">
          <cell r="B24">
            <v>19</v>
          </cell>
          <cell r="C24">
            <v>15057</v>
          </cell>
          <cell r="D24" t="str">
            <v>3C</v>
          </cell>
        </row>
        <row r="25">
          <cell r="B25">
            <v>20</v>
          </cell>
          <cell r="C25">
            <v>15057</v>
          </cell>
          <cell r="D25" t="str">
            <v>3C</v>
          </cell>
        </row>
        <row r="26">
          <cell r="B26">
            <v>21</v>
          </cell>
          <cell r="C26">
            <v>15057</v>
          </cell>
          <cell r="D26" t="str">
            <v>3C</v>
          </cell>
        </row>
        <row r="27">
          <cell r="B27">
            <v>22</v>
          </cell>
          <cell r="C27">
            <v>17208</v>
          </cell>
          <cell r="D27" t="str">
            <v>3D</v>
          </cell>
        </row>
        <row r="28">
          <cell r="B28">
            <v>23</v>
          </cell>
          <cell r="C28">
            <v>17208</v>
          </cell>
          <cell r="D28" t="str">
            <v>3D</v>
          </cell>
        </row>
        <row r="29">
          <cell r="B29">
            <v>24</v>
          </cell>
          <cell r="C29">
            <v>17208</v>
          </cell>
          <cell r="D29" t="str">
            <v>3D</v>
          </cell>
        </row>
        <row r="30">
          <cell r="B30">
            <v>25</v>
          </cell>
          <cell r="C30">
            <v>19359</v>
          </cell>
          <cell r="D30" t="str">
            <v>3E</v>
          </cell>
        </row>
        <row r="31">
          <cell r="B31">
            <v>26</v>
          </cell>
          <cell r="C31">
            <v>19359</v>
          </cell>
          <cell r="D31" t="str">
            <v>3E</v>
          </cell>
        </row>
        <row r="32">
          <cell r="B32">
            <v>27</v>
          </cell>
          <cell r="C32">
            <v>19359</v>
          </cell>
          <cell r="D32" t="str">
            <v>3E</v>
          </cell>
        </row>
        <row r="33">
          <cell r="B33">
            <v>28</v>
          </cell>
          <cell r="C33">
            <v>21510</v>
          </cell>
          <cell r="D33" t="str">
            <v>3F</v>
          </cell>
        </row>
        <row r="34">
          <cell r="B34">
            <v>29</v>
          </cell>
          <cell r="C34">
            <v>21510</v>
          </cell>
          <cell r="D34" t="str">
            <v>3F</v>
          </cell>
        </row>
        <row r="35">
          <cell r="B35">
            <v>30</v>
          </cell>
          <cell r="C35">
            <v>21510</v>
          </cell>
          <cell r="D35" t="str">
            <v>3F</v>
          </cell>
        </row>
        <row r="36">
          <cell r="B36">
            <v>31</v>
          </cell>
          <cell r="C36">
            <v>23661</v>
          </cell>
          <cell r="D36" t="str">
            <v>4A</v>
          </cell>
        </row>
        <row r="37">
          <cell r="B37">
            <v>32</v>
          </cell>
          <cell r="C37">
            <v>23661</v>
          </cell>
          <cell r="D37" t="str">
            <v>4A</v>
          </cell>
        </row>
        <row r="38">
          <cell r="B38">
            <v>33</v>
          </cell>
          <cell r="C38">
            <v>23661</v>
          </cell>
          <cell r="D38" t="str">
            <v>4A</v>
          </cell>
        </row>
        <row r="39">
          <cell r="B39">
            <v>34</v>
          </cell>
          <cell r="C39">
            <v>25812</v>
          </cell>
          <cell r="D39" t="str">
            <v>4B</v>
          </cell>
        </row>
        <row r="40">
          <cell r="B40">
            <v>35</v>
          </cell>
          <cell r="C40">
            <v>25812</v>
          </cell>
          <cell r="D40" t="str">
            <v>4B</v>
          </cell>
        </row>
        <row r="41">
          <cell r="B41">
            <v>36</v>
          </cell>
          <cell r="C41">
            <v>25812</v>
          </cell>
          <cell r="D41" t="str">
            <v>4B</v>
          </cell>
        </row>
        <row r="42">
          <cell r="B42">
            <v>37</v>
          </cell>
          <cell r="C42">
            <v>27963</v>
          </cell>
          <cell r="D42" t="str">
            <v>4C</v>
          </cell>
        </row>
        <row r="43">
          <cell r="B43">
            <v>38</v>
          </cell>
          <cell r="C43">
            <v>27963</v>
          </cell>
          <cell r="D43" t="str">
            <v>4C</v>
          </cell>
        </row>
        <row r="44">
          <cell r="B44">
            <v>39</v>
          </cell>
          <cell r="C44">
            <v>27963</v>
          </cell>
          <cell r="D44" t="str">
            <v>4C</v>
          </cell>
        </row>
        <row r="45">
          <cell r="B45">
            <v>40</v>
          </cell>
          <cell r="C45">
            <v>30114</v>
          </cell>
          <cell r="D45" t="str">
            <v>4D</v>
          </cell>
        </row>
        <row r="46">
          <cell r="B46">
            <v>41</v>
          </cell>
          <cell r="C46">
            <v>30114</v>
          </cell>
          <cell r="D46" t="str">
            <v>4D</v>
          </cell>
        </row>
        <row r="47">
          <cell r="B47">
            <v>42</v>
          </cell>
          <cell r="C47">
            <v>30114</v>
          </cell>
          <cell r="D47" t="str">
            <v>4D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3162-FB63-48E7-B983-09EC896B58ED}">
  <dimension ref="A1:N69"/>
  <sheetViews>
    <sheetView tabSelected="1" topLeftCell="A8" zoomScaleNormal="100" workbookViewId="0">
      <selection activeCell="H22" sqref="H22"/>
    </sheetView>
  </sheetViews>
  <sheetFormatPr defaultColWidth="8.7109375" defaultRowHeight="14.1"/>
  <cols>
    <col min="1" max="1" width="48.85546875" style="19" customWidth="1"/>
    <col min="2" max="6" width="12.42578125" style="18" customWidth="1"/>
    <col min="7" max="7" width="17.5703125" style="18" customWidth="1"/>
    <col min="8" max="8" width="8.7109375" style="18"/>
    <col min="9" max="9" width="5.5703125" style="18" customWidth="1"/>
    <col min="10" max="10" width="13.42578125" style="19" bestFit="1" customWidth="1"/>
    <col min="11" max="11" width="11.7109375" style="19" bestFit="1" customWidth="1"/>
    <col min="12" max="12" width="6" style="19" bestFit="1" customWidth="1"/>
    <col min="13" max="13" width="10.42578125" style="19" bestFit="1" customWidth="1"/>
    <col min="14" max="14" width="8.7109375" style="19"/>
    <col min="15" max="16384" width="8.7109375" style="18"/>
  </cols>
  <sheetData>
    <row r="1" spans="1:14" ht="18">
      <c r="A1" s="17" t="s">
        <v>0</v>
      </c>
    </row>
    <row r="2" spans="1:14" ht="18">
      <c r="A2" s="17"/>
      <c r="B2" s="119" t="s">
        <v>1</v>
      </c>
      <c r="C2" s="120"/>
      <c r="D2" s="120"/>
      <c r="E2" s="120"/>
      <c r="F2" s="120"/>
    </row>
    <row r="3" spans="1:14" ht="18">
      <c r="A3" s="17"/>
    </row>
    <row r="4" spans="1:14" ht="18">
      <c r="A4" s="17"/>
      <c r="B4" s="123" t="s">
        <v>2</v>
      </c>
      <c r="C4" s="124"/>
      <c r="D4" s="124"/>
      <c r="E4" s="124"/>
      <c r="F4" s="124"/>
    </row>
    <row r="5" spans="1:14" ht="29.1" customHeight="1">
      <c r="A5" s="17"/>
      <c r="B5" s="121" t="s">
        <v>3</v>
      </c>
      <c r="C5" s="120"/>
      <c r="D5" s="120"/>
      <c r="E5" s="120"/>
      <c r="F5" s="120"/>
    </row>
    <row r="6" spans="1:14" ht="29.1" customHeight="1">
      <c r="A6" s="17"/>
      <c r="B6" s="121" t="s">
        <v>4</v>
      </c>
      <c r="C6" s="125"/>
      <c r="D6" s="125"/>
      <c r="E6" s="125"/>
      <c r="F6" s="125"/>
    </row>
    <row r="7" spans="1:14" ht="29.1" customHeight="1">
      <c r="A7" s="17"/>
      <c r="B7" s="121" t="s">
        <v>5</v>
      </c>
      <c r="C7" s="122"/>
      <c r="D7" s="122"/>
      <c r="E7" s="122"/>
      <c r="F7" s="122"/>
    </row>
    <row r="8" spans="1:14" ht="18.600000000000001" thickBot="1">
      <c r="A8" s="17"/>
    </row>
    <row r="9" spans="1:14" s="20" customFormat="1" ht="27.95">
      <c r="B9" s="21" t="s">
        <v>6</v>
      </c>
      <c r="C9" s="21" t="s">
        <v>7</v>
      </c>
      <c r="D9" s="116" t="s">
        <v>8</v>
      </c>
      <c r="E9" s="117"/>
      <c r="F9" s="118"/>
      <c r="J9" s="22"/>
      <c r="K9" s="22"/>
      <c r="L9" s="22"/>
      <c r="M9" s="22"/>
      <c r="N9" s="22"/>
    </row>
    <row r="10" spans="1:14" s="23" customFormat="1" ht="14.45" thickBot="1">
      <c r="B10" s="24"/>
      <c r="C10" s="24"/>
      <c r="D10" s="25" t="s">
        <v>9</v>
      </c>
      <c r="E10" s="26" t="s">
        <v>10</v>
      </c>
      <c r="F10" s="27" t="s">
        <v>11</v>
      </c>
      <c r="J10" s="19"/>
      <c r="K10" s="19"/>
      <c r="L10" s="19"/>
      <c r="M10" s="19"/>
      <c r="N10" s="19"/>
    </row>
    <row r="11" spans="1:14" s="23" customFormat="1" ht="14.45" thickBot="1">
      <c r="B11" s="110">
        <v>0</v>
      </c>
      <c r="C11" s="110">
        <v>0</v>
      </c>
      <c r="D11" s="111">
        <v>2.6</v>
      </c>
      <c r="E11" s="112">
        <v>3.7</v>
      </c>
      <c r="F11" s="113">
        <v>4.5</v>
      </c>
      <c r="G11" s="23" t="s">
        <v>12</v>
      </c>
      <c r="H11" s="19"/>
    </row>
    <row r="12" spans="1:14" ht="14.45" thickBot="1">
      <c r="A12" s="28" t="s">
        <v>13</v>
      </c>
      <c r="B12" s="1"/>
      <c r="C12" s="1"/>
      <c r="D12" s="2"/>
      <c r="E12" s="3"/>
      <c r="F12" s="4"/>
    </row>
    <row r="13" spans="1:14" ht="14.45" thickBot="1">
      <c r="A13" s="29" t="s">
        <v>14</v>
      </c>
      <c r="B13" s="1"/>
      <c r="C13" s="1"/>
      <c r="D13" s="2"/>
      <c r="E13" s="3"/>
      <c r="F13" s="4"/>
    </row>
    <row r="14" spans="1:14">
      <c r="A14" s="30" t="s">
        <v>15</v>
      </c>
      <c r="B14" s="5"/>
      <c r="C14" s="5"/>
      <c r="D14" s="6"/>
      <c r="E14" s="7"/>
      <c r="F14" s="8"/>
    </row>
    <row r="15" spans="1:14">
      <c r="A15" s="31" t="s">
        <v>15</v>
      </c>
      <c r="B15" s="9"/>
      <c r="C15" s="9"/>
      <c r="D15" s="10"/>
      <c r="E15" s="11"/>
      <c r="F15" s="12"/>
    </row>
    <row r="16" spans="1:14" ht="14.45" thickBot="1">
      <c r="A16" s="32" t="s">
        <v>15</v>
      </c>
      <c r="B16" s="13"/>
      <c r="C16" s="13"/>
      <c r="D16" s="14"/>
      <c r="E16" s="15"/>
      <c r="F16" s="16"/>
    </row>
    <row r="17" spans="1:10" ht="14.45" thickBot="1">
      <c r="A17" s="33" t="s">
        <v>16</v>
      </c>
      <c r="B17" s="1"/>
      <c r="C17" s="1"/>
      <c r="D17" s="2"/>
      <c r="E17" s="3"/>
      <c r="F17" s="4"/>
    </row>
    <row r="18" spans="1:10" ht="14.45" thickBot="1">
      <c r="A18" s="33" t="s">
        <v>17</v>
      </c>
      <c r="B18" s="1"/>
      <c r="C18" s="1"/>
      <c r="D18" s="2"/>
      <c r="E18" s="3"/>
      <c r="F18" s="4"/>
    </row>
    <row r="19" spans="1:10" ht="14.45" thickBot="1">
      <c r="A19" s="33" t="s">
        <v>18</v>
      </c>
      <c r="B19" s="1"/>
      <c r="C19" s="1"/>
      <c r="D19" s="2"/>
      <c r="E19" s="3"/>
      <c r="F19" s="4"/>
    </row>
    <row r="20" spans="1:10" ht="14.45" thickBot="1">
      <c r="A20" s="33" t="s">
        <v>19</v>
      </c>
      <c r="B20" s="1"/>
      <c r="C20" s="1"/>
      <c r="D20" s="2"/>
      <c r="E20" s="3"/>
      <c r="F20" s="4"/>
    </row>
    <row r="21" spans="1:10" ht="14.45" thickBot="1">
      <c r="A21" s="33" t="s">
        <v>20</v>
      </c>
      <c r="B21" s="1"/>
      <c r="C21" s="1"/>
      <c r="D21" s="2"/>
      <c r="E21" s="3"/>
      <c r="F21" s="4"/>
    </row>
    <row r="22" spans="1:10" ht="14.45" thickBot="1">
      <c r="A22" s="34" t="s">
        <v>21</v>
      </c>
      <c r="B22" s="1"/>
      <c r="C22" s="1"/>
      <c r="D22" s="2"/>
      <c r="E22" s="3"/>
      <c r="F22" s="4"/>
    </row>
    <row r="23" spans="1:10" ht="14.45" thickBot="1">
      <c r="A23" s="34" t="s">
        <v>22</v>
      </c>
      <c r="B23" s="1"/>
      <c r="C23" s="1"/>
      <c r="D23" s="2"/>
      <c r="E23" s="3"/>
      <c r="F23" s="4"/>
    </row>
    <row r="24" spans="1:10" ht="14.45" thickBot="1">
      <c r="A24" s="35" t="s">
        <v>23</v>
      </c>
      <c r="B24" s="1"/>
      <c r="C24" s="1"/>
      <c r="D24" s="2"/>
      <c r="E24" s="3"/>
      <c r="F24" s="4"/>
    </row>
    <row r="25" spans="1:10" ht="14.45" thickBot="1">
      <c r="A25" s="35" t="s">
        <v>24</v>
      </c>
      <c r="B25" s="1"/>
      <c r="C25" s="1"/>
      <c r="D25" s="2"/>
      <c r="E25" s="3"/>
      <c r="F25" s="4"/>
    </row>
    <row r="26" spans="1:10" ht="14.45" thickBot="1">
      <c r="A26" s="35" t="s">
        <v>25</v>
      </c>
      <c r="B26" s="1"/>
      <c r="C26" s="1"/>
      <c r="D26" s="2"/>
      <c r="E26" s="3"/>
      <c r="F26" s="4"/>
    </row>
    <row r="27" spans="1:10" ht="14.45" thickBot="1">
      <c r="A27" s="35" t="s">
        <v>26</v>
      </c>
      <c r="B27" s="1"/>
      <c r="C27" s="1"/>
      <c r="D27" s="2"/>
      <c r="E27" s="3"/>
      <c r="F27" s="4"/>
    </row>
    <row r="28" spans="1:10" hidden="1">
      <c r="G28" s="36" t="s">
        <v>27</v>
      </c>
    </row>
    <row r="29" spans="1:10" hidden="1">
      <c r="B29" s="44"/>
      <c r="C29" s="44"/>
      <c r="D29" s="44" t="b">
        <v>0</v>
      </c>
      <c r="E29" s="44" t="b">
        <v>0</v>
      </c>
      <c r="F29" s="44" t="b">
        <v>0</v>
      </c>
      <c r="G29" s="43"/>
      <c r="J29" s="19">
        <v>20</v>
      </c>
    </row>
    <row r="30" spans="1:10" hidden="1">
      <c r="B30" s="44"/>
      <c r="C30" s="44"/>
      <c r="D30" s="44" t="b">
        <v>0</v>
      </c>
      <c r="E30" s="44" t="b">
        <v>0</v>
      </c>
      <c r="F30" s="44" t="b">
        <v>0</v>
      </c>
      <c r="G30" s="43"/>
      <c r="J30" s="19">
        <v>21</v>
      </c>
    </row>
    <row r="31" spans="1:10" hidden="1">
      <c r="B31" s="44"/>
      <c r="C31" s="44"/>
      <c r="D31" s="44" t="b">
        <v>0</v>
      </c>
      <c r="E31" s="44" t="b">
        <v>0</v>
      </c>
      <c r="F31" s="44" t="b">
        <v>0</v>
      </c>
      <c r="G31" s="43"/>
      <c r="J31" s="19">
        <v>22</v>
      </c>
    </row>
    <row r="32" spans="1:10" hidden="1">
      <c r="B32" s="44"/>
      <c r="C32" s="44"/>
      <c r="D32" s="44" t="b">
        <v>0</v>
      </c>
      <c r="E32" s="44" t="b">
        <v>0</v>
      </c>
      <c r="F32" s="44" t="b">
        <v>0</v>
      </c>
      <c r="G32" s="43"/>
      <c r="J32" s="19">
        <v>23</v>
      </c>
    </row>
    <row r="33" spans="2:10" hidden="1">
      <c r="B33" s="44"/>
      <c r="C33" s="44"/>
      <c r="D33" s="44" t="b">
        <v>0</v>
      </c>
      <c r="E33" s="44" t="b">
        <v>0</v>
      </c>
      <c r="F33" s="44" t="b">
        <v>0</v>
      </c>
      <c r="G33" s="43"/>
      <c r="J33" s="19">
        <v>24</v>
      </c>
    </row>
    <row r="34" spans="2:10" hidden="1">
      <c r="B34" s="44"/>
      <c r="C34" s="44"/>
      <c r="D34" s="44" t="b">
        <v>0</v>
      </c>
      <c r="E34" s="44" t="b">
        <v>0</v>
      </c>
      <c r="F34" s="44" t="b">
        <v>0</v>
      </c>
      <c r="G34" s="43"/>
      <c r="J34" s="19">
        <v>25</v>
      </c>
    </row>
    <row r="35" spans="2:10" hidden="1">
      <c r="B35" s="44"/>
      <c r="C35" s="44"/>
      <c r="D35" s="44" t="b">
        <v>0</v>
      </c>
      <c r="E35" s="44" t="b">
        <v>0</v>
      </c>
      <c r="F35" s="44" t="b">
        <v>0</v>
      </c>
      <c r="G35" s="43"/>
      <c r="J35" s="19">
        <v>26</v>
      </c>
    </row>
    <row r="36" spans="2:10" hidden="1">
      <c r="B36" s="44"/>
      <c r="C36" s="44"/>
      <c r="D36" s="44" t="b">
        <v>0</v>
      </c>
      <c r="E36" s="44" t="b">
        <v>0</v>
      </c>
      <c r="F36" s="44" t="b">
        <v>0</v>
      </c>
      <c r="G36" s="43"/>
      <c r="J36" s="19">
        <v>27</v>
      </c>
    </row>
    <row r="37" spans="2:10" hidden="1">
      <c r="B37" s="44"/>
      <c r="C37" s="44"/>
      <c r="D37" s="44" t="b">
        <v>0</v>
      </c>
      <c r="E37" s="44" t="b">
        <v>0</v>
      </c>
      <c r="F37" s="44" t="b">
        <v>0</v>
      </c>
      <c r="G37" s="43"/>
      <c r="J37" s="19">
        <v>28</v>
      </c>
    </row>
    <row r="38" spans="2:10" hidden="1">
      <c r="B38" s="44"/>
      <c r="C38" s="44"/>
      <c r="D38" s="44" t="b">
        <v>0</v>
      </c>
      <c r="E38" s="44" t="b">
        <v>0</v>
      </c>
      <c r="F38" s="44" t="b">
        <v>0</v>
      </c>
      <c r="G38" s="43"/>
      <c r="J38" s="19">
        <v>29</v>
      </c>
    </row>
    <row r="39" spans="2:10" hidden="1">
      <c r="B39" s="44"/>
      <c r="C39" s="44"/>
      <c r="D39" s="44" t="b">
        <v>0</v>
      </c>
      <c r="E39" s="44" t="b">
        <v>0</v>
      </c>
      <c r="F39" s="44" t="b">
        <v>0</v>
      </c>
      <c r="G39" s="43"/>
      <c r="J39" s="19">
        <v>30</v>
      </c>
    </row>
    <row r="40" spans="2:10" hidden="1">
      <c r="B40" s="44"/>
      <c r="C40" s="44"/>
      <c r="D40" s="44" t="b">
        <v>0</v>
      </c>
      <c r="E40" s="44" t="b">
        <v>0</v>
      </c>
      <c r="F40" s="44" t="b">
        <v>0</v>
      </c>
      <c r="G40" s="43"/>
      <c r="J40" s="19">
        <v>31</v>
      </c>
    </row>
    <row r="41" spans="2:10" hidden="1">
      <c r="B41" s="44"/>
      <c r="C41" s="44"/>
      <c r="D41" s="44" t="b">
        <v>0</v>
      </c>
      <c r="E41" s="44" t="b">
        <v>0</v>
      </c>
      <c r="F41" s="44" t="b">
        <v>0</v>
      </c>
      <c r="G41" s="43"/>
      <c r="J41" s="19">
        <v>32</v>
      </c>
    </row>
    <row r="42" spans="2:10" hidden="1">
      <c r="B42" s="44"/>
      <c r="C42" s="44"/>
      <c r="D42" s="44" t="b">
        <v>0</v>
      </c>
      <c r="E42" s="44" t="b">
        <v>0</v>
      </c>
      <c r="F42" s="44" t="b">
        <v>0</v>
      </c>
      <c r="G42" s="43"/>
      <c r="J42" s="19">
        <v>33</v>
      </c>
    </row>
    <row r="43" spans="2:10" hidden="1">
      <c r="B43" s="44"/>
      <c r="C43" s="44"/>
      <c r="D43" s="44"/>
      <c r="E43" s="44"/>
      <c r="F43" s="44"/>
      <c r="G43" s="43"/>
      <c r="J43" s="19">
        <v>34</v>
      </c>
    </row>
    <row r="44" spans="2:10" hidden="1">
      <c r="B44" s="44"/>
      <c r="C44" s="44"/>
      <c r="D44" s="44"/>
      <c r="E44" s="44"/>
      <c r="F44" s="44"/>
      <c r="G44" s="43"/>
      <c r="J44" s="19">
        <v>35</v>
      </c>
    </row>
    <row r="45" spans="2:10" hidden="1">
      <c r="B45" s="44"/>
      <c r="C45" s="44"/>
      <c r="D45" s="45">
        <f t="shared" ref="D45:F58" si="0">IF(D29=TRUE,D$11,0)</f>
        <v>0</v>
      </c>
      <c r="E45" s="45">
        <f t="shared" si="0"/>
        <v>0</v>
      </c>
      <c r="F45" s="45">
        <f t="shared" si="0"/>
        <v>0</v>
      </c>
      <c r="G45" s="43"/>
      <c r="J45" s="19">
        <v>36</v>
      </c>
    </row>
    <row r="46" spans="2:10" hidden="1">
      <c r="B46" s="44"/>
      <c r="C46" s="44"/>
      <c r="D46" s="45">
        <f t="shared" si="0"/>
        <v>0</v>
      </c>
      <c r="E46" s="45">
        <f t="shared" si="0"/>
        <v>0</v>
      </c>
      <c r="F46" s="45">
        <f t="shared" si="0"/>
        <v>0</v>
      </c>
      <c r="G46" s="43"/>
      <c r="J46" s="19">
        <v>37</v>
      </c>
    </row>
    <row r="47" spans="2:10" hidden="1">
      <c r="B47" s="44"/>
      <c r="C47" s="44"/>
      <c r="D47" s="45">
        <f t="shared" si="0"/>
        <v>0</v>
      </c>
      <c r="E47" s="45">
        <f t="shared" si="0"/>
        <v>0</v>
      </c>
      <c r="F47" s="45">
        <f t="shared" si="0"/>
        <v>0</v>
      </c>
      <c r="G47" s="43"/>
      <c r="J47" s="19">
        <v>38</v>
      </c>
    </row>
    <row r="48" spans="2:10" hidden="1">
      <c r="B48" s="44"/>
      <c r="C48" s="44"/>
      <c r="D48" s="45">
        <f t="shared" si="0"/>
        <v>0</v>
      </c>
      <c r="E48" s="45">
        <f t="shared" si="0"/>
        <v>0</v>
      </c>
      <c r="F48" s="45">
        <f t="shared" si="0"/>
        <v>0</v>
      </c>
      <c r="G48" s="43"/>
      <c r="J48" s="19">
        <v>39</v>
      </c>
    </row>
    <row r="49" spans="1:10" hidden="1">
      <c r="B49" s="44"/>
      <c r="C49" s="44"/>
      <c r="D49" s="45">
        <f t="shared" si="0"/>
        <v>0</v>
      </c>
      <c r="E49" s="45">
        <f t="shared" si="0"/>
        <v>0</v>
      </c>
      <c r="F49" s="45">
        <f t="shared" si="0"/>
        <v>0</v>
      </c>
      <c r="G49" s="43"/>
      <c r="J49" s="19">
        <v>40</v>
      </c>
    </row>
    <row r="50" spans="1:10" hidden="1">
      <c r="B50" s="44"/>
      <c r="C50" s="44"/>
      <c r="D50" s="45">
        <f t="shared" si="0"/>
        <v>0</v>
      </c>
      <c r="E50" s="45">
        <f t="shared" si="0"/>
        <v>0</v>
      </c>
      <c r="F50" s="45">
        <f t="shared" si="0"/>
        <v>0</v>
      </c>
      <c r="G50" s="43"/>
      <c r="J50" s="19">
        <v>41</v>
      </c>
    </row>
    <row r="51" spans="1:10" hidden="1">
      <c r="B51" s="44"/>
      <c r="C51" s="44"/>
      <c r="D51" s="45">
        <f t="shared" si="0"/>
        <v>0</v>
      </c>
      <c r="E51" s="45">
        <f t="shared" si="0"/>
        <v>0</v>
      </c>
      <c r="F51" s="45">
        <f t="shared" si="0"/>
        <v>0</v>
      </c>
      <c r="G51" s="43"/>
      <c r="J51" s="19">
        <v>42</v>
      </c>
    </row>
    <row r="52" spans="1:10" hidden="1">
      <c r="B52" s="44"/>
      <c r="C52" s="44"/>
      <c r="D52" s="45">
        <f t="shared" si="0"/>
        <v>0</v>
      </c>
      <c r="E52" s="45">
        <f t="shared" si="0"/>
        <v>0</v>
      </c>
      <c r="F52" s="45">
        <f t="shared" si="0"/>
        <v>0</v>
      </c>
      <c r="G52" s="43"/>
      <c r="J52" s="19">
        <v>43</v>
      </c>
    </row>
    <row r="53" spans="1:10" hidden="1">
      <c r="B53" s="44"/>
      <c r="C53" s="44"/>
      <c r="D53" s="45">
        <f t="shared" si="0"/>
        <v>0</v>
      </c>
      <c r="E53" s="45">
        <f t="shared" si="0"/>
        <v>0</v>
      </c>
      <c r="F53" s="45">
        <f t="shared" si="0"/>
        <v>0</v>
      </c>
      <c r="G53" s="43"/>
      <c r="J53" s="19">
        <v>44</v>
      </c>
    </row>
    <row r="54" spans="1:10" hidden="1">
      <c r="B54" s="44"/>
      <c r="C54" s="44"/>
      <c r="D54" s="45">
        <f t="shared" si="0"/>
        <v>0</v>
      </c>
      <c r="E54" s="45">
        <f t="shared" si="0"/>
        <v>0</v>
      </c>
      <c r="F54" s="45">
        <f t="shared" si="0"/>
        <v>0</v>
      </c>
      <c r="G54" s="43"/>
      <c r="J54" s="19">
        <v>45</v>
      </c>
    </row>
    <row r="55" spans="1:10" hidden="1">
      <c r="B55" s="44"/>
      <c r="C55" s="44"/>
      <c r="D55" s="45">
        <f t="shared" si="0"/>
        <v>0</v>
      </c>
      <c r="E55" s="45">
        <f t="shared" si="0"/>
        <v>0</v>
      </c>
      <c r="F55" s="45">
        <f t="shared" si="0"/>
        <v>0</v>
      </c>
      <c r="G55" s="43"/>
      <c r="J55" s="19">
        <v>46</v>
      </c>
    </row>
    <row r="56" spans="1:10" hidden="1">
      <c r="B56" s="44"/>
      <c r="C56" s="44"/>
      <c r="D56" s="45">
        <f t="shared" si="0"/>
        <v>0</v>
      </c>
      <c r="E56" s="45">
        <f t="shared" si="0"/>
        <v>0</v>
      </c>
      <c r="F56" s="45">
        <f t="shared" si="0"/>
        <v>0</v>
      </c>
      <c r="G56" s="43"/>
      <c r="J56" s="19">
        <v>47</v>
      </c>
    </row>
    <row r="57" spans="1:10" hidden="1">
      <c r="B57" s="44"/>
      <c r="C57" s="44"/>
      <c r="D57" s="45">
        <f t="shared" si="0"/>
        <v>0</v>
      </c>
      <c r="E57" s="45">
        <f t="shared" si="0"/>
        <v>0</v>
      </c>
      <c r="F57" s="45">
        <f t="shared" si="0"/>
        <v>0</v>
      </c>
      <c r="G57" s="43"/>
      <c r="J57" s="19">
        <v>48</v>
      </c>
    </row>
    <row r="58" spans="1:10" hidden="1">
      <c r="B58" s="44"/>
      <c r="C58" s="44"/>
      <c r="D58" s="45">
        <f t="shared" si="0"/>
        <v>0</v>
      </c>
      <c r="E58" s="45">
        <f>IF(E42=TRUE,E$11,0)</f>
        <v>0</v>
      </c>
      <c r="F58" s="45">
        <f t="shared" si="0"/>
        <v>0</v>
      </c>
      <c r="G58" s="43"/>
      <c r="J58" s="19">
        <v>49</v>
      </c>
    </row>
    <row r="59" spans="1:10" hidden="1">
      <c r="B59" s="44"/>
      <c r="C59" s="44"/>
      <c r="D59" s="44"/>
      <c r="E59" s="44"/>
      <c r="F59" s="44"/>
      <c r="G59" s="43"/>
      <c r="J59" s="19">
        <v>50</v>
      </c>
    </row>
    <row r="60" spans="1:10" ht="14.45" hidden="1" thickBot="1">
      <c r="A60" s="23"/>
      <c r="B60" s="46">
        <f>SUM(B45:B59)</f>
        <v>0</v>
      </c>
      <c r="C60" s="46">
        <f>SUM(C45:C59)</f>
        <v>0</v>
      </c>
      <c r="D60" s="46">
        <f>SUM(D45:D59)</f>
        <v>0</v>
      </c>
      <c r="E60" s="46">
        <f t="shared" ref="E60:F60" si="1">SUM(E45:E59)</f>
        <v>0</v>
      </c>
      <c r="F60" s="46">
        <f t="shared" si="1"/>
        <v>0</v>
      </c>
      <c r="G60" s="37">
        <f>ROUND(SUM(C60:F60),0)</f>
        <v>0</v>
      </c>
    </row>
    <row r="61" spans="1:10" ht="15" thickBot="1">
      <c r="B61" s="174" t="s">
        <v>27</v>
      </c>
      <c r="C61" s="175"/>
      <c r="D61" s="114">
        <f t="shared" ref="D61:E61" si="2">SUM(D45:D58)</f>
        <v>0</v>
      </c>
      <c r="E61" s="114">
        <f t="shared" si="2"/>
        <v>0</v>
      </c>
      <c r="F61" s="114">
        <f>SUM(F45:F58)</f>
        <v>0</v>
      </c>
    </row>
    <row r="62" spans="1:10">
      <c r="A62" s="38" t="s">
        <v>28</v>
      </c>
      <c r="G62" s="36" t="s">
        <v>29</v>
      </c>
    </row>
    <row r="63" spans="1:10" ht="14.45" thickBot="1">
      <c r="A63" s="39" t="s">
        <v>30</v>
      </c>
      <c r="G63" s="47" t="e">
        <f>VLOOKUP(G60,'[1]Matrix Bands'!$B:$D,3,FALSE)</f>
        <v>#N/A</v>
      </c>
    </row>
    <row r="64" spans="1:10" ht="14.45" thickBot="1">
      <c r="A64" s="40" t="s">
        <v>31</v>
      </c>
      <c r="G64" s="19"/>
    </row>
    <row r="65" spans="1:7">
      <c r="A65" s="41" t="s">
        <v>32</v>
      </c>
      <c r="G65" s="36" t="s">
        <v>33</v>
      </c>
    </row>
    <row r="66" spans="1:7" ht="14.45" thickBot="1">
      <c r="A66" s="42" t="s">
        <v>34</v>
      </c>
      <c r="G66" s="48" t="e">
        <f>VLOOKUP(G60,'[1]Matrix Bands'!$B:$C,2,FALSE)</f>
        <v>#N/A</v>
      </c>
    </row>
    <row r="67" spans="1:7">
      <c r="G67" s="19"/>
    </row>
    <row r="68" spans="1:7">
      <c r="G68" s="19"/>
    </row>
    <row r="69" spans="1:7">
      <c r="G69" s="19"/>
    </row>
  </sheetData>
  <sheetProtection algorithmName="SHA-512" hashValue="W+1JexOXtunp9WeUCdqSWv6r30C/WzUP6h5wE5E6KvOhs08iWF0lymcmMDxBkJPcAI+9IDt/d6X95lxkRjljXQ==" saltValue="RispMO9e1kq8u/B/M3CsUA==" spinCount="100000" sheet="1" objects="1" scenarios="1"/>
  <mergeCells count="7">
    <mergeCell ref="B61:C61"/>
    <mergeCell ref="D9:F9"/>
    <mergeCell ref="B2:F2"/>
    <mergeCell ref="B5:F5"/>
    <mergeCell ref="B7:F7"/>
    <mergeCell ref="B4:F4"/>
    <mergeCell ref="B6:F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336550</xdr:colOff>
                    <xdr:row>10</xdr:row>
                    <xdr:rowOff>171450</xdr:rowOff>
                  </from>
                  <to>
                    <xdr:col>2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336550</xdr:colOff>
                    <xdr:row>11</xdr:row>
                    <xdr:rowOff>171450</xdr:rowOff>
                  </from>
                  <to>
                    <xdr:col>2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336550</xdr:colOff>
                    <xdr:row>10</xdr:row>
                    <xdr:rowOff>171450</xdr:rowOff>
                  </from>
                  <to>
                    <xdr:col>3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336550</xdr:colOff>
                    <xdr:row>11</xdr:row>
                    <xdr:rowOff>171450</xdr:rowOff>
                  </from>
                  <to>
                    <xdr:col>3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336550</xdr:colOff>
                    <xdr:row>10</xdr:row>
                    <xdr:rowOff>171450</xdr:rowOff>
                  </from>
                  <to>
                    <xdr:col>4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336550</xdr:colOff>
                    <xdr:row>11</xdr:row>
                    <xdr:rowOff>171450</xdr:rowOff>
                  </from>
                  <to>
                    <xdr:col>4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336550</xdr:colOff>
                    <xdr:row>10</xdr:row>
                    <xdr:rowOff>171450</xdr:rowOff>
                  </from>
                  <to>
                    <xdr:col>5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336550</xdr:colOff>
                    <xdr:row>11</xdr:row>
                    <xdr:rowOff>171450</xdr:rowOff>
                  </from>
                  <to>
                    <xdr:col>5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336550</xdr:colOff>
                    <xdr:row>13</xdr:row>
                    <xdr:rowOff>171450</xdr:rowOff>
                  </from>
                  <to>
                    <xdr:col>2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336550</xdr:colOff>
                    <xdr:row>15</xdr:row>
                    <xdr:rowOff>171450</xdr:rowOff>
                  </from>
                  <to>
                    <xdr:col>2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</xdr:col>
                    <xdr:colOff>336550</xdr:colOff>
                    <xdr:row>13</xdr:row>
                    <xdr:rowOff>171450</xdr:rowOff>
                  </from>
                  <to>
                    <xdr:col>3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336550</xdr:colOff>
                    <xdr:row>15</xdr:row>
                    <xdr:rowOff>171450</xdr:rowOff>
                  </from>
                  <to>
                    <xdr:col>3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336550</xdr:colOff>
                    <xdr:row>13</xdr:row>
                    <xdr:rowOff>171450</xdr:rowOff>
                  </from>
                  <to>
                    <xdr:col>4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336550</xdr:colOff>
                    <xdr:row>15</xdr:row>
                    <xdr:rowOff>171450</xdr:rowOff>
                  </from>
                  <to>
                    <xdr:col>4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336550</xdr:colOff>
                    <xdr:row>13</xdr:row>
                    <xdr:rowOff>171450</xdr:rowOff>
                  </from>
                  <to>
                    <xdr:col>5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5</xdr:col>
                    <xdr:colOff>336550</xdr:colOff>
                    <xdr:row>15</xdr:row>
                    <xdr:rowOff>171450</xdr:rowOff>
                  </from>
                  <to>
                    <xdr:col>5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</xdr:col>
                    <xdr:colOff>336550</xdr:colOff>
                    <xdr:row>17</xdr:row>
                    <xdr:rowOff>0</xdr:rowOff>
                  </from>
                  <to>
                    <xdr:col>2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</xdr:col>
                    <xdr:colOff>336550</xdr:colOff>
                    <xdr:row>18</xdr:row>
                    <xdr:rowOff>0</xdr:rowOff>
                  </from>
                  <to>
                    <xdr:col>2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336550</xdr:colOff>
                    <xdr:row>17</xdr:row>
                    <xdr:rowOff>0</xdr:rowOff>
                  </from>
                  <to>
                    <xdr:col>3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</xdr:col>
                    <xdr:colOff>336550</xdr:colOff>
                    <xdr:row>18</xdr:row>
                    <xdr:rowOff>0</xdr:rowOff>
                  </from>
                  <to>
                    <xdr:col>3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336550</xdr:colOff>
                    <xdr:row>17</xdr:row>
                    <xdr:rowOff>0</xdr:rowOff>
                  </from>
                  <to>
                    <xdr:col>4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4</xdr:col>
                    <xdr:colOff>336550</xdr:colOff>
                    <xdr:row>18</xdr:row>
                    <xdr:rowOff>0</xdr:rowOff>
                  </from>
                  <to>
                    <xdr:col>4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336550</xdr:colOff>
                    <xdr:row>17</xdr:row>
                    <xdr:rowOff>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0</xdr:rowOff>
                  </from>
                  <to>
                    <xdr:col>5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</xdr:col>
                    <xdr:colOff>336550</xdr:colOff>
                    <xdr:row>18</xdr:row>
                    <xdr:rowOff>171450</xdr:rowOff>
                  </from>
                  <to>
                    <xdr:col>2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336550</xdr:colOff>
                    <xdr:row>18</xdr:row>
                    <xdr:rowOff>171450</xdr:rowOff>
                  </from>
                  <to>
                    <xdr:col>3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4</xdr:col>
                    <xdr:colOff>336550</xdr:colOff>
                    <xdr:row>18</xdr:row>
                    <xdr:rowOff>171450</xdr:rowOff>
                  </from>
                  <to>
                    <xdr:col>4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171450</xdr:rowOff>
                  </from>
                  <to>
                    <xdr:col>5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165100</xdr:rowOff>
                  </from>
                  <to>
                    <xdr:col>2</xdr:col>
                    <xdr:colOff>552450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</xdr:col>
                    <xdr:colOff>336550</xdr:colOff>
                    <xdr:row>19</xdr:row>
                    <xdr:rowOff>171450</xdr:rowOff>
                  </from>
                  <to>
                    <xdr:col>3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4</xdr:col>
                    <xdr:colOff>336550</xdr:colOff>
                    <xdr:row>19</xdr:row>
                    <xdr:rowOff>171450</xdr:rowOff>
                  </from>
                  <to>
                    <xdr:col>4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171450</xdr:rowOff>
                  </from>
                  <to>
                    <xdr:col>5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2</xdr:col>
                    <xdr:colOff>336550</xdr:colOff>
                    <xdr:row>20</xdr:row>
                    <xdr:rowOff>165100</xdr:rowOff>
                  </from>
                  <to>
                    <xdr:col>2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2</xdr:col>
                    <xdr:colOff>336550</xdr:colOff>
                    <xdr:row>21</xdr:row>
                    <xdr:rowOff>171450</xdr:rowOff>
                  </from>
                  <to>
                    <xdr:col>2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3</xdr:col>
                    <xdr:colOff>336550</xdr:colOff>
                    <xdr:row>20</xdr:row>
                    <xdr:rowOff>171450</xdr:rowOff>
                  </from>
                  <to>
                    <xdr:col>3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3</xdr:col>
                    <xdr:colOff>336550</xdr:colOff>
                    <xdr:row>21</xdr:row>
                    <xdr:rowOff>171450</xdr:rowOff>
                  </from>
                  <to>
                    <xdr:col>3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171450</xdr:rowOff>
                  </from>
                  <to>
                    <xdr:col>4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336550</xdr:colOff>
                    <xdr:row>21</xdr:row>
                    <xdr:rowOff>171450</xdr:rowOff>
                  </from>
                  <to>
                    <xdr:col>4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171450</xdr:rowOff>
                  </from>
                  <to>
                    <xdr:col>5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171450</xdr:rowOff>
                  </from>
                  <to>
                    <xdr:col>5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2</xdr:col>
                    <xdr:colOff>336550</xdr:colOff>
                    <xdr:row>22</xdr:row>
                    <xdr:rowOff>171450</xdr:rowOff>
                  </from>
                  <to>
                    <xdr:col>2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2</xdr:col>
                    <xdr:colOff>336550</xdr:colOff>
                    <xdr:row>23</xdr:row>
                    <xdr:rowOff>171450</xdr:rowOff>
                  </from>
                  <to>
                    <xdr:col>2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3</xdr:col>
                    <xdr:colOff>336550</xdr:colOff>
                    <xdr:row>22</xdr:row>
                    <xdr:rowOff>171450</xdr:rowOff>
                  </from>
                  <to>
                    <xdr:col>3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3</xdr:col>
                    <xdr:colOff>336550</xdr:colOff>
                    <xdr:row>23</xdr:row>
                    <xdr:rowOff>171450</xdr:rowOff>
                  </from>
                  <to>
                    <xdr:col>3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4</xdr:col>
                    <xdr:colOff>336550</xdr:colOff>
                    <xdr:row>22</xdr:row>
                    <xdr:rowOff>171450</xdr:rowOff>
                  </from>
                  <to>
                    <xdr:col>4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336550</xdr:colOff>
                    <xdr:row>23</xdr:row>
                    <xdr:rowOff>171450</xdr:rowOff>
                  </from>
                  <to>
                    <xdr:col>4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5</xdr:col>
                    <xdr:colOff>336550</xdr:colOff>
                    <xdr:row>22</xdr:row>
                    <xdr:rowOff>171450</xdr:rowOff>
                  </from>
                  <to>
                    <xdr:col>5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5</xdr:col>
                    <xdr:colOff>336550</xdr:colOff>
                    <xdr:row>23</xdr:row>
                    <xdr:rowOff>171450</xdr:rowOff>
                  </from>
                  <to>
                    <xdr:col>5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2</xdr:col>
                    <xdr:colOff>336550</xdr:colOff>
                    <xdr:row>24</xdr:row>
                    <xdr:rowOff>171450</xdr:rowOff>
                  </from>
                  <to>
                    <xdr:col>2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2</xdr:col>
                    <xdr:colOff>336550</xdr:colOff>
                    <xdr:row>25</xdr:row>
                    <xdr:rowOff>171450</xdr:rowOff>
                  </from>
                  <to>
                    <xdr:col>2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3</xdr:col>
                    <xdr:colOff>336550</xdr:colOff>
                    <xdr:row>24</xdr:row>
                    <xdr:rowOff>171450</xdr:rowOff>
                  </from>
                  <to>
                    <xdr:col>3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3</xdr:col>
                    <xdr:colOff>336550</xdr:colOff>
                    <xdr:row>25</xdr:row>
                    <xdr:rowOff>171450</xdr:rowOff>
                  </from>
                  <to>
                    <xdr:col>3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336550</xdr:colOff>
                    <xdr:row>24</xdr:row>
                    <xdr:rowOff>171450</xdr:rowOff>
                  </from>
                  <to>
                    <xdr:col>4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4</xdr:col>
                    <xdr:colOff>336550</xdr:colOff>
                    <xdr:row>25</xdr:row>
                    <xdr:rowOff>171450</xdr:rowOff>
                  </from>
                  <to>
                    <xdr:col>4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5</xdr:col>
                    <xdr:colOff>336550</xdr:colOff>
                    <xdr:row>24</xdr:row>
                    <xdr:rowOff>171450</xdr:rowOff>
                  </from>
                  <to>
                    <xdr:col>5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5</xdr:col>
                    <xdr:colOff>336550</xdr:colOff>
                    <xdr:row>25</xdr:row>
                    <xdr:rowOff>171450</xdr:rowOff>
                  </from>
                  <to>
                    <xdr:col>5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3</xdr:col>
                    <xdr:colOff>336550</xdr:colOff>
                    <xdr:row>19</xdr:row>
                    <xdr:rowOff>171450</xdr:rowOff>
                  </from>
                  <to>
                    <xdr:col>3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4</xdr:col>
                    <xdr:colOff>336550</xdr:colOff>
                    <xdr:row>19</xdr:row>
                    <xdr:rowOff>171450</xdr:rowOff>
                  </from>
                  <to>
                    <xdr:col>4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171450</xdr:rowOff>
                  </from>
                  <to>
                    <xdr:col>5</xdr:col>
                    <xdr:colOff>552450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3</xdr:col>
                    <xdr:colOff>336550</xdr:colOff>
                    <xdr:row>20</xdr:row>
                    <xdr:rowOff>171450</xdr:rowOff>
                  </from>
                  <to>
                    <xdr:col>3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171450</xdr:rowOff>
                  </from>
                  <to>
                    <xdr:col>4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171450</xdr:rowOff>
                  </from>
                  <to>
                    <xdr:col>5</xdr:col>
                    <xdr:colOff>552450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</xdr:col>
                    <xdr:colOff>336550</xdr:colOff>
                    <xdr:row>10</xdr:row>
                    <xdr:rowOff>171450</xdr:rowOff>
                  </from>
                  <to>
                    <xdr:col>1</xdr:col>
                    <xdr:colOff>552450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1</xdr:col>
                    <xdr:colOff>336550</xdr:colOff>
                    <xdr:row>11</xdr:row>
                    <xdr:rowOff>171450</xdr:rowOff>
                  </from>
                  <to>
                    <xdr:col>1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</xdr:col>
                    <xdr:colOff>336550</xdr:colOff>
                    <xdr:row>13</xdr:row>
                    <xdr:rowOff>171450</xdr:rowOff>
                  </from>
                  <to>
                    <xdr:col>1</xdr:col>
                    <xdr:colOff>552450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</xdr:col>
                    <xdr:colOff>336550</xdr:colOff>
                    <xdr:row>15</xdr:row>
                    <xdr:rowOff>171450</xdr:rowOff>
                  </from>
                  <to>
                    <xdr:col>1</xdr:col>
                    <xdr:colOff>552450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1</xdr:col>
                    <xdr:colOff>336550</xdr:colOff>
                    <xdr:row>17</xdr:row>
                    <xdr:rowOff>0</xdr:rowOff>
                  </from>
                  <to>
                    <xdr:col>1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1</xdr:col>
                    <xdr:colOff>336550</xdr:colOff>
                    <xdr:row>18</xdr:row>
                    <xdr:rowOff>0</xdr:rowOff>
                  </from>
                  <to>
                    <xdr:col>1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1</xdr:col>
                    <xdr:colOff>336550</xdr:colOff>
                    <xdr:row>18</xdr:row>
                    <xdr:rowOff>171450</xdr:rowOff>
                  </from>
                  <to>
                    <xdr:col>1</xdr:col>
                    <xdr:colOff>552450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</xdr:col>
                    <xdr:colOff>336550</xdr:colOff>
                    <xdr:row>19</xdr:row>
                    <xdr:rowOff>165100</xdr:rowOff>
                  </from>
                  <to>
                    <xdr:col>1</xdr:col>
                    <xdr:colOff>552450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</xdr:col>
                    <xdr:colOff>336550</xdr:colOff>
                    <xdr:row>20</xdr:row>
                    <xdr:rowOff>165100</xdr:rowOff>
                  </from>
                  <to>
                    <xdr:col>1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</xdr:col>
                    <xdr:colOff>336550</xdr:colOff>
                    <xdr:row>21</xdr:row>
                    <xdr:rowOff>171450</xdr:rowOff>
                  </from>
                  <to>
                    <xdr:col>1</xdr:col>
                    <xdr:colOff>552450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</xdr:col>
                    <xdr:colOff>336550</xdr:colOff>
                    <xdr:row>22</xdr:row>
                    <xdr:rowOff>171450</xdr:rowOff>
                  </from>
                  <to>
                    <xdr:col>1</xdr:col>
                    <xdr:colOff>552450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</xdr:col>
                    <xdr:colOff>336550</xdr:colOff>
                    <xdr:row>23</xdr:row>
                    <xdr:rowOff>171450</xdr:rowOff>
                  </from>
                  <to>
                    <xdr:col>1</xdr:col>
                    <xdr:colOff>552450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</xdr:col>
                    <xdr:colOff>336550</xdr:colOff>
                    <xdr:row>24</xdr:row>
                    <xdr:rowOff>171450</xdr:rowOff>
                  </from>
                  <to>
                    <xdr:col>1</xdr:col>
                    <xdr:colOff>552450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</xdr:col>
                    <xdr:colOff>336550</xdr:colOff>
                    <xdr:row>25</xdr:row>
                    <xdr:rowOff>171450</xdr:rowOff>
                  </from>
                  <to>
                    <xdr:col>1</xdr:col>
                    <xdr:colOff>552450</xdr:colOff>
                    <xdr:row>60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1747-34CD-4501-BFD5-81B71F903F74}">
  <dimension ref="B2:AM48"/>
  <sheetViews>
    <sheetView topLeftCell="A32" workbookViewId="0">
      <selection activeCell="B2" sqref="B2:H48"/>
    </sheetView>
  </sheetViews>
  <sheetFormatPr defaultColWidth="8.7109375" defaultRowHeight="12.95"/>
  <cols>
    <col min="1" max="1" width="8.7109375" style="49"/>
    <col min="2" max="2" width="12" style="49" bestFit="1" customWidth="1"/>
    <col min="3" max="3" width="5.85546875" style="50" hidden="1" customWidth="1"/>
    <col min="4" max="4" width="8.7109375" style="50" hidden="1" customWidth="1"/>
    <col min="5" max="5" width="9.5703125" style="51" hidden="1" customWidth="1"/>
    <col min="6" max="6" width="6.85546875" style="52" bestFit="1" customWidth="1"/>
    <col min="7" max="7" width="9.42578125" style="51" bestFit="1" customWidth="1"/>
    <col min="8" max="8" width="6.42578125" style="51" bestFit="1" customWidth="1"/>
    <col min="9" max="9" width="3.5703125" style="52" hidden="1" customWidth="1"/>
    <col min="10" max="14" width="4.5703125" style="49" hidden="1" customWidth="1"/>
    <col min="15" max="17" width="4.140625" style="49" hidden="1" customWidth="1"/>
    <col min="18" max="21" width="4.5703125" style="49" hidden="1" customWidth="1"/>
    <col min="22" max="22" width="4.140625" style="49" hidden="1" customWidth="1"/>
    <col min="23" max="23" width="3.42578125" style="49" hidden="1" customWidth="1"/>
    <col min="24" max="25" width="4.5703125" style="49" hidden="1" customWidth="1"/>
    <col min="26" max="27" width="4.140625" style="49" hidden="1" customWidth="1"/>
    <col min="28" max="28" width="4.5703125" style="49" hidden="1" customWidth="1"/>
    <col min="29" max="29" width="4.140625" style="49" hidden="1" customWidth="1"/>
    <col min="30" max="30" width="3.42578125" style="49" hidden="1" customWidth="1"/>
    <col min="31" max="38" width="4.140625" style="49" hidden="1" customWidth="1"/>
    <col min="39" max="39" width="3.5703125" style="49" hidden="1" customWidth="1"/>
    <col min="40" max="16384" width="8.7109375" style="49"/>
  </cols>
  <sheetData>
    <row r="2" spans="2:39" ht="13.5" thickBot="1">
      <c r="B2" s="56" t="s">
        <v>35</v>
      </c>
    </row>
    <row r="3" spans="2:39" s="53" customFormat="1" ht="15.6" thickBot="1">
      <c r="B3" s="115" t="s">
        <v>36</v>
      </c>
      <c r="C3" s="54"/>
      <c r="D3" s="54"/>
      <c r="I3" s="55"/>
      <c r="J3" s="158" t="s">
        <v>37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0"/>
      <c r="W3" s="56"/>
      <c r="X3" s="161" t="s">
        <v>38</v>
      </c>
      <c r="Y3" s="162"/>
      <c r="Z3" s="162"/>
      <c r="AA3" s="162"/>
      <c r="AB3" s="162"/>
      <c r="AC3" s="163"/>
      <c r="AE3" s="164" t="s">
        <v>39</v>
      </c>
      <c r="AF3" s="165"/>
      <c r="AG3" s="165"/>
      <c r="AH3" s="165"/>
      <c r="AI3" s="165"/>
      <c r="AJ3" s="165"/>
      <c r="AK3" s="165"/>
      <c r="AL3" s="166"/>
      <c r="AM3" s="56"/>
    </row>
    <row r="4" spans="2:39" s="57" customFormat="1" ht="41.1" hidden="1" thickBot="1">
      <c r="B4" s="57" t="s">
        <v>40</v>
      </c>
      <c r="C4" s="58"/>
      <c r="D4" s="58"/>
      <c r="I4" s="57" t="s">
        <v>41</v>
      </c>
      <c r="J4" s="59">
        <v>10953.125</v>
      </c>
      <c r="K4" s="60">
        <v>11078.133333333333</v>
      </c>
      <c r="L4" s="60">
        <v>12259.833333333334</v>
      </c>
      <c r="M4" s="61">
        <v>13393.287804878048</v>
      </c>
      <c r="N4" s="61">
        <v>7289.913043478261</v>
      </c>
      <c r="O4" s="61">
        <v>6877.3235294117658</v>
      </c>
      <c r="P4" s="60">
        <v>17159.888888888891</v>
      </c>
      <c r="Q4" s="60">
        <v>17021</v>
      </c>
      <c r="R4" s="60">
        <v>12339.214285714286</v>
      </c>
      <c r="S4" s="60">
        <v>11057.25</v>
      </c>
      <c r="T4" s="60">
        <v>11057.25</v>
      </c>
      <c r="U4" s="60">
        <v>12167.222222222223</v>
      </c>
      <c r="V4" s="62">
        <v>17058.099999999999</v>
      </c>
      <c r="X4" s="63">
        <v>16309</v>
      </c>
      <c r="Y4" s="64">
        <v>16251.2</v>
      </c>
      <c r="Z4" s="64">
        <v>20513.333333333332</v>
      </c>
      <c r="AA4" s="64">
        <v>5063.4375</v>
      </c>
      <c r="AB4" s="64">
        <v>16391.866666666665</v>
      </c>
      <c r="AC4" s="65">
        <v>20682.083333333332</v>
      </c>
      <c r="AE4" s="66">
        <v>20965.550545454545</v>
      </c>
      <c r="AF4" s="67">
        <v>20727.318619047619</v>
      </c>
      <c r="AG4" s="67">
        <v>14944.812666666667</v>
      </c>
      <c r="AH4" s="67">
        <v>20726.241901639343</v>
      </c>
      <c r="AI4" s="67">
        <v>17289.897780487805</v>
      </c>
      <c r="AJ4" s="67">
        <v>20660.685473684211</v>
      </c>
      <c r="AK4" s="67">
        <v>21035.392733257788</v>
      </c>
      <c r="AL4" s="68">
        <v>21745.848794285714</v>
      </c>
    </row>
    <row r="5" spans="2:39" s="69" customFormat="1" ht="178.5" hidden="1" thickBot="1">
      <c r="C5" s="70"/>
      <c r="D5" s="70"/>
      <c r="F5" s="55"/>
      <c r="I5" s="55" t="s">
        <v>42</v>
      </c>
      <c r="J5" s="71" t="s">
        <v>43</v>
      </c>
      <c r="K5" s="72" t="s">
        <v>44</v>
      </c>
      <c r="L5" s="72" t="s">
        <v>45</v>
      </c>
      <c r="M5" s="73" t="s">
        <v>46</v>
      </c>
      <c r="N5" s="73" t="s">
        <v>47</v>
      </c>
      <c r="O5" s="73" t="s">
        <v>48</v>
      </c>
      <c r="P5" s="72" t="s">
        <v>49</v>
      </c>
      <c r="Q5" s="72" t="s">
        <v>50</v>
      </c>
      <c r="R5" s="72" t="s">
        <v>51</v>
      </c>
      <c r="S5" s="72" t="s">
        <v>52</v>
      </c>
      <c r="T5" s="72" t="s">
        <v>53</v>
      </c>
      <c r="U5" s="72" t="s">
        <v>54</v>
      </c>
      <c r="V5" s="74" t="s">
        <v>55</v>
      </c>
      <c r="W5" s="55"/>
      <c r="X5" s="75" t="s">
        <v>56</v>
      </c>
      <c r="Y5" s="76" t="s">
        <v>57</v>
      </c>
      <c r="Z5" s="76" t="s">
        <v>58</v>
      </c>
      <c r="AA5" s="76" t="s">
        <v>59</v>
      </c>
      <c r="AB5" s="76" t="s">
        <v>60</v>
      </c>
      <c r="AC5" s="77" t="s">
        <v>60</v>
      </c>
      <c r="AE5" s="78" t="s">
        <v>61</v>
      </c>
      <c r="AF5" s="79" t="s">
        <v>62</v>
      </c>
      <c r="AG5" s="79" t="s">
        <v>63</v>
      </c>
      <c r="AH5" s="79" t="s">
        <v>64</v>
      </c>
      <c r="AI5" s="79" t="s">
        <v>65</v>
      </c>
      <c r="AJ5" s="79" t="s">
        <v>66</v>
      </c>
      <c r="AK5" s="79" t="s">
        <v>67</v>
      </c>
      <c r="AL5" s="80" t="s">
        <v>68</v>
      </c>
      <c r="AM5" s="55"/>
    </row>
    <row r="6" spans="2:39" ht="13.5" thickBot="1">
      <c r="B6" s="81" t="s">
        <v>27</v>
      </c>
      <c r="C6" s="82" t="s">
        <v>69</v>
      </c>
      <c r="D6" s="83" t="s">
        <v>70</v>
      </c>
      <c r="E6" s="84" t="s">
        <v>71</v>
      </c>
      <c r="F6" s="84" t="s">
        <v>72</v>
      </c>
      <c r="G6" s="84" t="s">
        <v>70</v>
      </c>
      <c r="H6" s="84" t="s">
        <v>73</v>
      </c>
      <c r="J6" s="85" t="s">
        <v>74</v>
      </c>
      <c r="K6" s="86" t="s">
        <v>75</v>
      </c>
      <c r="L6" s="86" t="s">
        <v>74</v>
      </c>
      <c r="M6" s="86" t="s">
        <v>76</v>
      </c>
      <c r="N6" s="86" t="s">
        <v>76</v>
      </c>
      <c r="O6" s="86" t="s">
        <v>77</v>
      </c>
      <c r="P6" s="86" t="s">
        <v>78</v>
      </c>
      <c r="Q6" s="86" t="s">
        <v>78</v>
      </c>
      <c r="R6" s="86" t="s">
        <v>74</v>
      </c>
      <c r="S6" s="86" t="s">
        <v>74</v>
      </c>
      <c r="T6" s="86" t="s">
        <v>74</v>
      </c>
      <c r="U6" s="86" t="s">
        <v>74</v>
      </c>
      <c r="V6" s="87" t="s">
        <v>79</v>
      </c>
      <c r="W6" s="88"/>
      <c r="X6" s="89" t="s">
        <v>74</v>
      </c>
      <c r="Y6" s="90" t="s">
        <v>74</v>
      </c>
      <c r="Z6" s="90" t="s">
        <v>78</v>
      </c>
      <c r="AA6" s="90" t="s">
        <v>77</v>
      </c>
      <c r="AB6" s="90" t="s">
        <v>74</v>
      </c>
      <c r="AC6" s="91" t="s">
        <v>80</v>
      </c>
      <c r="AE6" s="92"/>
      <c r="AF6" s="93"/>
      <c r="AG6" s="93"/>
      <c r="AH6" s="93"/>
      <c r="AI6" s="93"/>
      <c r="AJ6" s="93"/>
      <c r="AK6" s="93"/>
      <c r="AL6" s="94"/>
      <c r="AM6" s="88"/>
    </row>
    <row r="7" spans="2:39" ht="13.5" thickBot="1">
      <c r="B7" s="95">
        <v>1</v>
      </c>
      <c r="C7" s="96">
        <v>2151</v>
      </c>
      <c r="D7" s="97" t="s">
        <v>81</v>
      </c>
      <c r="E7" s="126">
        <v>1</v>
      </c>
      <c r="F7" s="167" t="s">
        <v>82</v>
      </c>
      <c r="G7" s="170" t="s">
        <v>81</v>
      </c>
      <c r="H7" s="133">
        <v>2151</v>
      </c>
      <c r="J7" s="9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  <c r="X7" s="98"/>
      <c r="Y7" s="99"/>
      <c r="Z7" s="99"/>
      <c r="AA7" s="99"/>
      <c r="AB7" s="99"/>
      <c r="AC7" s="100"/>
      <c r="AE7" s="98"/>
      <c r="AF7" s="99"/>
      <c r="AG7" s="99"/>
      <c r="AH7" s="99"/>
      <c r="AI7" s="99"/>
      <c r="AJ7" s="99"/>
      <c r="AK7" s="99"/>
      <c r="AL7" s="100"/>
    </row>
    <row r="8" spans="2:39" ht="13.5" thickBot="1">
      <c r="B8" s="101">
        <v>2</v>
      </c>
      <c r="C8" s="96">
        <v>2151</v>
      </c>
      <c r="D8" s="102" t="s">
        <v>81</v>
      </c>
      <c r="E8" s="127"/>
      <c r="F8" s="168"/>
      <c r="G8" s="171"/>
      <c r="H8" s="134"/>
      <c r="J8" s="98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0"/>
      <c r="X8" s="98"/>
      <c r="Y8" s="99"/>
      <c r="Z8" s="99"/>
      <c r="AA8" s="99"/>
      <c r="AB8" s="99"/>
      <c r="AC8" s="100"/>
      <c r="AE8" s="98"/>
      <c r="AF8" s="99"/>
      <c r="AG8" s="99"/>
      <c r="AH8" s="99"/>
      <c r="AI8" s="99"/>
      <c r="AJ8" s="99"/>
      <c r="AK8" s="99"/>
      <c r="AL8" s="100"/>
    </row>
    <row r="9" spans="2:39">
      <c r="B9" s="101">
        <v>3</v>
      </c>
      <c r="C9" s="96">
        <v>2151</v>
      </c>
      <c r="D9" s="102" t="s">
        <v>81</v>
      </c>
      <c r="E9" s="127"/>
      <c r="F9" s="168"/>
      <c r="G9" s="171"/>
      <c r="H9" s="134"/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100"/>
      <c r="X9" s="98"/>
      <c r="Y9" s="99"/>
      <c r="Z9" s="99"/>
      <c r="AA9" s="99"/>
      <c r="AB9" s="99"/>
      <c r="AC9" s="100"/>
      <c r="AE9" s="98"/>
      <c r="AF9" s="99"/>
      <c r="AG9" s="99"/>
      <c r="AH9" s="99"/>
      <c r="AI9" s="99"/>
      <c r="AJ9" s="99"/>
      <c r="AK9" s="99"/>
      <c r="AL9" s="100"/>
    </row>
    <row r="10" spans="2:39">
      <c r="B10" s="101">
        <v>4</v>
      </c>
      <c r="C10" s="103">
        <v>4302</v>
      </c>
      <c r="D10" s="102" t="s">
        <v>83</v>
      </c>
      <c r="E10" s="127">
        <v>2</v>
      </c>
      <c r="F10" s="168"/>
      <c r="G10" s="171" t="s">
        <v>83</v>
      </c>
      <c r="H10" s="134">
        <f>H7+2151</f>
        <v>4302</v>
      </c>
      <c r="J10" s="98"/>
      <c r="K10" s="99"/>
      <c r="L10" s="99"/>
      <c r="M10" s="99"/>
      <c r="N10" s="99"/>
      <c r="O10" s="173" t="s">
        <v>83</v>
      </c>
      <c r="P10" s="99"/>
      <c r="Q10" s="99"/>
      <c r="R10" s="99"/>
      <c r="S10" s="99"/>
      <c r="T10" s="99"/>
      <c r="U10" s="99"/>
      <c r="V10" s="100"/>
      <c r="X10" s="98"/>
      <c r="Y10" s="99"/>
      <c r="Z10" s="99"/>
      <c r="AA10" s="173" t="s">
        <v>83</v>
      </c>
      <c r="AB10" s="99"/>
      <c r="AC10" s="100"/>
      <c r="AE10" s="98"/>
      <c r="AF10" s="99"/>
      <c r="AG10" s="99"/>
      <c r="AH10" s="99"/>
      <c r="AI10" s="99"/>
      <c r="AJ10" s="99"/>
      <c r="AK10" s="99"/>
      <c r="AL10" s="100"/>
    </row>
    <row r="11" spans="2:39">
      <c r="B11" s="101">
        <v>5</v>
      </c>
      <c r="C11" s="103">
        <v>4302</v>
      </c>
      <c r="D11" s="102" t="s">
        <v>83</v>
      </c>
      <c r="E11" s="127"/>
      <c r="F11" s="168"/>
      <c r="G11" s="171"/>
      <c r="H11" s="134"/>
      <c r="J11" s="98"/>
      <c r="K11" s="99"/>
      <c r="L11" s="99"/>
      <c r="M11" s="99"/>
      <c r="N11" s="99"/>
      <c r="O11" s="173"/>
      <c r="P11" s="99"/>
      <c r="Q11" s="99"/>
      <c r="R11" s="99"/>
      <c r="S11" s="99"/>
      <c r="T11" s="99"/>
      <c r="U11" s="99"/>
      <c r="V11" s="100"/>
      <c r="X11" s="98"/>
      <c r="Y11" s="99"/>
      <c r="Z11" s="99"/>
      <c r="AA11" s="173"/>
      <c r="AB11" s="99"/>
      <c r="AC11" s="100"/>
      <c r="AE11" s="98"/>
      <c r="AF11" s="99"/>
      <c r="AG11" s="99"/>
      <c r="AH11" s="99"/>
      <c r="AI11" s="99"/>
      <c r="AJ11" s="99"/>
      <c r="AK11" s="99"/>
      <c r="AL11" s="100"/>
    </row>
    <row r="12" spans="2:39" ht="13.5" thickBot="1">
      <c r="B12" s="104">
        <v>6</v>
      </c>
      <c r="C12" s="103">
        <v>4302</v>
      </c>
      <c r="D12" s="105" t="s">
        <v>83</v>
      </c>
      <c r="E12" s="136"/>
      <c r="F12" s="169"/>
      <c r="G12" s="172"/>
      <c r="H12" s="138"/>
      <c r="J12" s="98"/>
      <c r="K12" s="99"/>
      <c r="L12" s="99"/>
      <c r="M12" s="99"/>
      <c r="N12" s="99"/>
      <c r="O12" s="173"/>
      <c r="P12" s="99"/>
      <c r="Q12" s="99"/>
      <c r="R12" s="99"/>
      <c r="S12" s="99"/>
      <c r="T12" s="99"/>
      <c r="U12" s="99"/>
      <c r="V12" s="100"/>
      <c r="X12" s="98"/>
      <c r="Y12" s="99"/>
      <c r="Z12" s="99"/>
      <c r="AA12" s="173"/>
      <c r="AB12" s="99"/>
      <c r="AC12" s="100"/>
      <c r="AE12" s="98"/>
      <c r="AF12" s="99"/>
      <c r="AG12" s="99"/>
      <c r="AH12" s="99"/>
      <c r="AI12" s="99"/>
      <c r="AJ12" s="99"/>
      <c r="AK12" s="99"/>
      <c r="AL12" s="100"/>
    </row>
    <row r="13" spans="2:39" ht="13.5" thickBot="1">
      <c r="B13" s="95">
        <v>7</v>
      </c>
      <c r="C13" s="106">
        <f>C10+2151</f>
        <v>6453</v>
      </c>
      <c r="D13" s="97" t="s">
        <v>84</v>
      </c>
      <c r="E13" s="126">
        <v>3</v>
      </c>
      <c r="F13" s="150" t="s">
        <v>85</v>
      </c>
      <c r="G13" s="153" t="s">
        <v>84</v>
      </c>
      <c r="H13" s="133">
        <f>H10+2151</f>
        <v>6453</v>
      </c>
      <c r="J13" s="98"/>
      <c r="K13" s="99"/>
      <c r="L13" s="99"/>
      <c r="M13" s="99"/>
      <c r="N13" s="155" t="s">
        <v>84</v>
      </c>
      <c r="O13" s="155" t="s">
        <v>84</v>
      </c>
      <c r="P13" s="99"/>
      <c r="Q13" s="99"/>
      <c r="R13" s="99"/>
      <c r="S13" s="99"/>
      <c r="T13" s="99"/>
      <c r="U13" s="99"/>
      <c r="V13" s="100"/>
      <c r="X13" s="98"/>
      <c r="Y13" s="99"/>
      <c r="Z13" s="99"/>
      <c r="AA13" s="155" t="s">
        <v>84</v>
      </c>
      <c r="AB13" s="99"/>
      <c r="AC13" s="100"/>
      <c r="AE13" s="98"/>
      <c r="AF13" s="99"/>
      <c r="AG13" s="99"/>
      <c r="AH13" s="99"/>
      <c r="AI13" s="99"/>
      <c r="AJ13" s="99"/>
      <c r="AK13" s="99"/>
      <c r="AL13" s="100"/>
    </row>
    <row r="14" spans="2:39" ht="13.5" thickBot="1">
      <c r="B14" s="101">
        <v>8</v>
      </c>
      <c r="C14" s="106">
        <f t="shared" ref="C14:C15" si="0">C11+2151</f>
        <v>6453</v>
      </c>
      <c r="D14" s="102" t="s">
        <v>84</v>
      </c>
      <c r="E14" s="127"/>
      <c r="F14" s="151"/>
      <c r="G14" s="154"/>
      <c r="H14" s="134"/>
      <c r="J14" s="98"/>
      <c r="K14" s="99"/>
      <c r="L14" s="99"/>
      <c r="M14" s="99"/>
      <c r="N14" s="155"/>
      <c r="O14" s="155"/>
      <c r="P14" s="99"/>
      <c r="Q14" s="99"/>
      <c r="R14" s="99"/>
      <c r="S14" s="99"/>
      <c r="T14" s="99"/>
      <c r="U14" s="99"/>
      <c r="V14" s="100"/>
      <c r="X14" s="98"/>
      <c r="Y14" s="99"/>
      <c r="Z14" s="99"/>
      <c r="AA14" s="155"/>
      <c r="AB14" s="99"/>
      <c r="AC14" s="100"/>
      <c r="AE14" s="98"/>
      <c r="AF14" s="99"/>
      <c r="AG14" s="99"/>
      <c r="AH14" s="99"/>
      <c r="AI14" s="99"/>
      <c r="AJ14" s="99"/>
      <c r="AK14" s="99"/>
      <c r="AL14" s="100"/>
    </row>
    <row r="15" spans="2:39">
      <c r="B15" s="101">
        <v>9</v>
      </c>
      <c r="C15" s="106">
        <f t="shared" si="0"/>
        <v>6453</v>
      </c>
      <c r="D15" s="102" t="s">
        <v>84</v>
      </c>
      <c r="E15" s="127"/>
      <c r="F15" s="151"/>
      <c r="G15" s="154"/>
      <c r="H15" s="134"/>
      <c r="J15" s="98"/>
      <c r="K15" s="99"/>
      <c r="L15" s="99"/>
      <c r="M15" s="99"/>
      <c r="N15" s="155"/>
      <c r="O15" s="155"/>
      <c r="P15" s="99"/>
      <c r="Q15" s="99"/>
      <c r="R15" s="99"/>
      <c r="S15" s="99"/>
      <c r="T15" s="99"/>
      <c r="U15" s="99"/>
      <c r="V15" s="100"/>
      <c r="X15" s="98"/>
      <c r="Y15" s="99"/>
      <c r="Z15" s="99"/>
      <c r="AA15" s="155"/>
      <c r="AB15" s="99"/>
      <c r="AC15" s="100"/>
      <c r="AE15" s="98"/>
      <c r="AF15" s="99"/>
      <c r="AG15" s="99"/>
      <c r="AH15" s="99"/>
      <c r="AI15" s="99"/>
      <c r="AJ15" s="99"/>
      <c r="AK15" s="99"/>
      <c r="AL15" s="100"/>
    </row>
    <row r="16" spans="2:39">
      <c r="B16" s="101">
        <v>10</v>
      </c>
      <c r="C16" s="103">
        <f>C13+2151</f>
        <v>8604</v>
      </c>
      <c r="D16" s="102" t="s">
        <v>86</v>
      </c>
      <c r="E16" s="127">
        <v>4</v>
      </c>
      <c r="F16" s="151"/>
      <c r="G16" s="154" t="s">
        <v>86</v>
      </c>
      <c r="H16" s="134">
        <f>H13+2151</f>
        <v>8604</v>
      </c>
      <c r="J16" s="157" t="s">
        <v>86</v>
      </c>
      <c r="K16" s="155" t="s">
        <v>86</v>
      </c>
      <c r="L16" s="99"/>
      <c r="M16" s="99"/>
      <c r="N16" s="155" t="s">
        <v>86</v>
      </c>
      <c r="O16" s="155" t="s">
        <v>86</v>
      </c>
      <c r="P16" s="99"/>
      <c r="Q16" s="99"/>
      <c r="R16" s="99"/>
      <c r="S16" s="155" t="s">
        <v>86</v>
      </c>
      <c r="T16" s="99"/>
      <c r="U16" s="99"/>
      <c r="V16" s="100"/>
      <c r="X16" s="98"/>
      <c r="Y16" s="99"/>
      <c r="Z16" s="99"/>
      <c r="AA16" s="155" t="s">
        <v>86</v>
      </c>
      <c r="AB16" s="99"/>
      <c r="AC16" s="100"/>
      <c r="AE16" s="98"/>
      <c r="AF16" s="99"/>
      <c r="AG16" s="99"/>
      <c r="AH16" s="99"/>
      <c r="AI16" s="99"/>
      <c r="AJ16" s="99"/>
      <c r="AK16" s="99"/>
      <c r="AL16" s="100"/>
    </row>
    <row r="17" spans="2:38">
      <c r="B17" s="101">
        <v>11</v>
      </c>
      <c r="C17" s="103">
        <f t="shared" ref="C17:C18" si="1">C14+2151</f>
        <v>8604</v>
      </c>
      <c r="D17" s="102" t="s">
        <v>86</v>
      </c>
      <c r="E17" s="127"/>
      <c r="F17" s="151"/>
      <c r="G17" s="154"/>
      <c r="H17" s="134"/>
      <c r="J17" s="157"/>
      <c r="K17" s="155"/>
      <c r="L17" s="99"/>
      <c r="M17" s="99"/>
      <c r="N17" s="155"/>
      <c r="O17" s="155"/>
      <c r="P17" s="99"/>
      <c r="Q17" s="99"/>
      <c r="R17" s="99"/>
      <c r="S17" s="155"/>
      <c r="T17" s="99"/>
      <c r="U17" s="99"/>
      <c r="V17" s="100"/>
      <c r="X17" s="98"/>
      <c r="Y17" s="99"/>
      <c r="Z17" s="99"/>
      <c r="AA17" s="155"/>
      <c r="AB17" s="99"/>
      <c r="AC17" s="100"/>
      <c r="AE17" s="98"/>
      <c r="AF17" s="99"/>
      <c r="AG17" s="99"/>
      <c r="AH17" s="99"/>
      <c r="AI17" s="99"/>
      <c r="AJ17" s="99"/>
      <c r="AK17" s="99"/>
      <c r="AL17" s="100"/>
    </row>
    <row r="18" spans="2:38" ht="13.5" thickBot="1">
      <c r="B18" s="104">
        <v>12</v>
      </c>
      <c r="C18" s="103">
        <f t="shared" si="1"/>
        <v>8604</v>
      </c>
      <c r="D18" s="105" t="s">
        <v>86</v>
      </c>
      <c r="E18" s="136"/>
      <c r="F18" s="152"/>
      <c r="G18" s="156"/>
      <c r="H18" s="138"/>
      <c r="J18" s="157"/>
      <c r="K18" s="155"/>
      <c r="L18" s="99"/>
      <c r="M18" s="99"/>
      <c r="N18" s="155"/>
      <c r="O18" s="155"/>
      <c r="P18" s="99"/>
      <c r="Q18" s="99"/>
      <c r="R18" s="99"/>
      <c r="S18" s="155"/>
      <c r="T18" s="99"/>
      <c r="U18" s="99"/>
      <c r="V18" s="100"/>
      <c r="X18" s="98"/>
      <c r="Y18" s="99"/>
      <c r="Z18" s="99"/>
      <c r="AA18" s="155"/>
      <c r="AB18" s="99"/>
      <c r="AC18" s="100"/>
      <c r="AE18" s="98"/>
      <c r="AF18" s="99"/>
      <c r="AG18" s="99"/>
      <c r="AH18" s="99"/>
      <c r="AI18" s="99"/>
      <c r="AJ18" s="99"/>
      <c r="AK18" s="99"/>
      <c r="AL18" s="100"/>
    </row>
    <row r="19" spans="2:38" ht="13.5" thickBot="1">
      <c r="B19" s="95">
        <v>13</v>
      </c>
      <c r="C19" s="106">
        <f>C16+2151</f>
        <v>10755</v>
      </c>
      <c r="D19" s="97" t="s">
        <v>87</v>
      </c>
      <c r="E19" s="126">
        <v>5</v>
      </c>
      <c r="F19" s="146" t="s">
        <v>88</v>
      </c>
      <c r="G19" s="149" t="s">
        <v>87</v>
      </c>
      <c r="H19" s="133">
        <f>H16+2151</f>
        <v>10755</v>
      </c>
      <c r="J19" s="142" t="s">
        <v>87</v>
      </c>
      <c r="K19" s="143" t="s">
        <v>87</v>
      </c>
      <c r="L19" s="143" t="s">
        <v>87</v>
      </c>
      <c r="M19" s="143" t="s">
        <v>87</v>
      </c>
      <c r="N19" s="143" t="s">
        <v>87</v>
      </c>
      <c r="O19" s="99"/>
      <c r="P19" s="99"/>
      <c r="Q19" s="99"/>
      <c r="R19" s="143" t="s">
        <v>87</v>
      </c>
      <c r="S19" s="143" t="s">
        <v>87</v>
      </c>
      <c r="T19" s="143" t="s">
        <v>87</v>
      </c>
      <c r="U19" s="143" t="s">
        <v>87</v>
      </c>
      <c r="V19" s="100"/>
      <c r="X19" s="98"/>
      <c r="Y19" s="99"/>
      <c r="Z19" s="99"/>
      <c r="AA19" s="99"/>
      <c r="AB19" s="99"/>
      <c r="AC19" s="100"/>
      <c r="AE19" s="98"/>
      <c r="AF19" s="99"/>
      <c r="AG19" s="99"/>
      <c r="AH19" s="99"/>
      <c r="AI19" s="99"/>
      <c r="AJ19" s="99"/>
      <c r="AK19" s="99"/>
      <c r="AL19" s="100"/>
    </row>
    <row r="20" spans="2:38" ht="13.5" thickBot="1">
      <c r="B20" s="101">
        <v>14</v>
      </c>
      <c r="C20" s="106">
        <f t="shared" ref="C20:C21" si="2">C17+2151</f>
        <v>10755</v>
      </c>
      <c r="D20" s="102" t="s">
        <v>87</v>
      </c>
      <c r="E20" s="127"/>
      <c r="F20" s="147"/>
      <c r="G20" s="144"/>
      <c r="H20" s="134"/>
      <c r="J20" s="142"/>
      <c r="K20" s="143"/>
      <c r="L20" s="143"/>
      <c r="M20" s="143"/>
      <c r="N20" s="143"/>
      <c r="O20" s="99"/>
      <c r="P20" s="99"/>
      <c r="Q20" s="99"/>
      <c r="R20" s="143"/>
      <c r="S20" s="143"/>
      <c r="T20" s="143"/>
      <c r="U20" s="143"/>
      <c r="V20" s="100"/>
      <c r="X20" s="98"/>
      <c r="Y20" s="99"/>
      <c r="Z20" s="99"/>
      <c r="AA20" s="99"/>
      <c r="AB20" s="99"/>
      <c r="AC20" s="100"/>
      <c r="AE20" s="98"/>
      <c r="AF20" s="99"/>
      <c r="AG20" s="99"/>
      <c r="AH20" s="99"/>
      <c r="AI20" s="99"/>
      <c r="AJ20" s="99"/>
      <c r="AK20" s="99"/>
      <c r="AL20" s="100"/>
    </row>
    <row r="21" spans="2:38">
      <c r="B21" s="101">
        <v>15</v>
      </c>
      <c r="C21" s="106">
        <f t="shared" si="2"/>
        <v>10755</v>
      </c>
      <c r="D21" s="102" t="s">
        <v>87</v>
      </c>
      <c r="E21" s="127"/>
      <c r="F21" s="147"/>
      <c r="G21" s="144"/>
      <c r="H21" s="134"/>
      <c r="J21" s="142"/>
      <c r="K21" s="143"/>
      <c r="L21" s="143"/>
      <c r="M21" s="143"/>
      <c r="N21" s="143"/>
      <c r="O21" s="99"/>
      <c r="P21" s="99"/>
      <c r="Q21" s="99"/>
      <c r="R21" s="143"/>
      <c r="S21" s="143"/>
      <c r="T21" s="143"/>
      <c r="U21" s="143"/>
      <c r="V21" s="100"/>
      <c r="X21" s="98"/>
      <c r="Y21" s="99"/>
      <c r="Z21" s="99"/>
      <c r="AA21" s="99"/>
      <c r="AB21" s="99"/>
      <c r="AC21" s="100"/>
      <c r="AE21" s="98"/>
      <c r="AF21" s="99"/>
      <c r="AG21" s="99"/>
      <c r="AH21" s="99"/>
      <c r="AI21" s="99"/>
      <c r="AJ21" s="99"/>
      <c r="AK21" s="99"/>
      <c r="AL21" s="100"/>
    </row>
    <row r="22" spans="2:38">
      <c r="B22" s="101">
        <v>16</v>
      </c>
      <c r="C22" s="103">
        <f>C19+2151</f>
        <v>12906</v>
      </c>
      <c r="D22" s="102" t="s">
        <v>89</v>
      </c>
      <c r="E22" s="127">
        <v>6</v>
      </c>
      <c r="F22" s="147"/>
      <c r="G22" s="144" t="s">
        <v>89</v>
      </c>
      <c r="H22" s="134">
        <f>H19+2151</f>
        <v>12906</v>
      </c>
      <c r="J22" s="142" t="s">
        <v>89</v>
      </c>
      <c r="K22" s="143" t="s">
        <v>89</v>
      </c>
      <c r="L22" s="143" t="s">
        <v>89</v>
      </c>
      <c r="M22" s="143" t="s">
        <v>89</v>
      </c>
      <c r="N22" s="99"/>
      <c r="O22" s="99"/>
      <c r="P22" s="99"/>
      <c r="Q22" s="99"/>
      <c r="R22" s="143" t="s">
        <v>89</v>
      </c>
      <c r="S22" s="143" t="s">
        <v>89</v>
      </c>
      <c r="T22" s="143" t="s">
        <v>89</v>
      </c>
      <c r="U22" s="143" t="s">
        <v>89</v>
      </c>
      <c r="V22" s="100"/>
      <c r="X22" s="98"/>
      <c r="Y22" s="99"/>
      <c r="Z22" s="99"/>
      <c r="AA22" s="99"/>
      <c r="AB22" s="99"/>
      <c r="AC22" s="100"/>
      <c r="AE22" s="98"/>
      <c r="AF22" s="99"/>
      <c r="AG22" s="143" t="s">
        <v>89</v>
      </c>
      <c r="AH22" s="99"/>
      <c r="AI22" s="99"/>
      <c r="AJ22" s="99"/>
      <c r="AK22" s="99"/>
      <c r="AL22" s="100"/>
    </row>
    <row r="23" spans="2:38">
      <c r="B23" s="101">
        <v>17</v>
      </c>
      <c r="C23" s="103">
        <f t="shared" ref="C23:C24" si="3">C20+2151</f>
        <v>12906</v>
      </c>
      <c r="D23" s="102" t="s">
        <v>89</v>
      </c>
      <c r="E23" s="127"/>
      <c r="F23" s="147"/>
      <c r="G23" s="144"/>
      <c r="H23" s="134"/>
      <c r="J23" s="142"/>
      <c r="K23" s="143"/>
      <c r="L23" s="143"/>
      <c r="M23" s="143"/>
      <c r="N23" s="99"/>
      <c r="O23" s="99"/>
      <c r="P23" s="99"/>
      <c r="Q23" s="99"/>
      <c r="R23" s="143"/>
      <c r="S23" s="143"/>
      <c r="T23" s="143"/>
      <c r="U23" s="143"/>
      <c r="V23" s="100"/>
      <c r="X23" s="98"/>
      <c r="Y23" s="99"/>
      <c r="Z23" s="99"/>
      <c r="AA23" s="99"/>
      <c r="AB23" s="99"/>
      <c r="AC23" s="100"/>
      <c r="AE23" s="98"/>
      <c r="AF23" s="99"/>
      <c r="AG23" s="143"/>
      <c r="AH23" s="99"/>
      <c r="AI23" s="99"/>
      <c r="AJ23" s="99"/>
      <c r="AK23" s="99"/>
      <c r="AL23" s="100"/>
    </row>
    <row r="24" spans="2:38">
      <c r="B24" s="101">
        <v>18</v>
      </c>
      <c r="C24" s="103">
        <f t="shared" si="3"/>
        <v>12906</v>
      </c>
      <c r="D24" s="102" t="s">
        <v>89</v>
      </c>
      <c r="E24" s="127"/>
      <c r="F24" s="147"/>
      <c r="G24" s="144"/>
      <c r="H24" s="134"/>
      <c r="J24" s="142"/>
      <c r="K24" s="143"/>
      <c r="L24" s="143"/>
      <c r="M24" s="143"/>
      <c r="N24" s="99"/>
      <c r="O24" s="99"/>
      <c r="P24" s="99"/>
      <c r="Q24" s="99"/>
      <c r="R24" s="143"/>
      <c r="S24" s="143"/>
      <c r="T24" s="143"/>
      <c r="U24" s="143"/>
      <c r="V24" s="100"/>
      <c r="X24" s="98"/>
      <c r="Y24" s="99"/>
      <c r="Z24" s="99"/>
      <c r="AA24" s="99"/>
      <c r="AB24" s="99"/>
      <c r="AC24" s="100"/>
      <c r="AE24" s="98"/>
      <c r="AF24" s="99"/>
      <c r="AG24" s="143"/>
      <c r="AH24" s="99"/>
      <c r="AI24" s="99"/>
      <c r="AJ24" s="99"/>
      <c r="AK24" s="99"/>
      <c r="AL24" s="100"/>
    </row>
    <row r="25" spans="2:38">
      <c r="B25" s="101">
        <v>19</v>
      </c>
      <c r="C25" s="103">
        <f>C22+2151</f>
        <v>15057</v>
      </c>
      <c r="D25" s="102" t="s">
        <v>90</v>
      </c>
      <c r="E25" s="127">
        <v>7</v>
      </c>
      <c r="F25" s="147"/>
      <c r="G25" s="144" t="s">
        <v>90</v>
      </c>
      <c r="H25" s="134">
        <f>H22+2151</f>
        <v>15057</v>
      </c>
      <c r="J25" s="98"/>
      <c r="K25" s="99"/>
      <c r="L25" s="143" t="s">
        <v>90</v>
      </c>
      <c r="M25" s="143" t="s">
        <v>90</v>
      </c>
      <c r="N25" s="99"/>
      <c r="O25" s="99"/>
      <c r="P25" s="143" t="s">
        <v>90</v>
      </c>
      <c r="Q25" s="143" t="s">
        <v>90</v>
      </c>
      <c r="R25" s="143" t="s">
        <v>90</v>
      </c>
      <c r="S25" s="99"/>
      <c r="T25" s="143" t="s">
        <v>90</v>
      </c>
      <c r="U25" s="143" t="s">
        <v>90</v>
      </c>
      <c r="V25" s="141" t="s">
        <v>90</v>
      </c>
      <c r="X25" s="142" t="s">
        <v>90</v>
      </c>
      <c r="Y25" s="143" t="s">
        <v>90</v>
      </c>
      <c r="Z25" s="99"/>
      <c r="AA25" s="99"/>
      <c r="AB25" s="143" t="s">
        <v>90</v>
      </c>
      <c r="AC25" s="100"/>
      <c r="AE25" s="98"/>
      <c r="AF25" s="99"/>
      <c r="AG25" s="143" t="s">
        <v>90</v>
      </c>
      <c r="AH25" s="99"/>
      <c r="AI25" s="143" t="s">
        <v>90</v>
      </c>
      <c r="AJ25" s="99"/>
      <c r="AK25" s="99"/>
      <c r="AL25" s="100"/>
    </row>
    <row r="26" spans="2:38">
      <c r="B26" s="101">
        <v>20</v>
      </c>
      <c r="C26" s="103">
        <f t="shared" ref="C26:C27" si="4">C23+2151</f>
        <v>15057</v>
      </c>
      <c r="D26" s="102" t="s">
        <v>90</v>
      </c>
      <c r="E26" s="127"/>
      <c r="F26" s="147"/>
      <c r="G26" s="144"/>
      <c r="H26" s="134"/>
      <c r="J26" s="98"/>
      <c r="K26" s="99"/>
      <c r="L26" s="143"/>
      <c r="M26" s="143"/>
      <c r="N26" s="99"/>
      <c r="O26" s="99"/>
      <c r="P26" s="143"/>
      <c r="Q26" s="143"/>
      <c r="R26" s="143"/>
      <c r="S26" s="99"/>
      <c r="T26" s="143"/>
      <c r="U26" s="143"/>
      <c r="V26" s="141"/>
      <c r="X26" s="142"/>
      <c r="Y26" s="143"/>
      <c r="Z26" s="99"/>
      <c r="AA26" s="99"/>
      <c r="AB26" s="143"/>
      <c r="AC26" s="100"/>
      <c r="AE26" s="98"/>
      <c r="AF26" s="99"/>
      <c r="AG26" s="143"/>
      <c r="AH26" s="99"/>
      <c r="AI26" s="143"/>
      <c r="AJ26" s="99"/>
      <c r="AK26" s="99"/>
      <c r="AL26" s="100"/>
    </row>
    <row r="27" spans="2:38">
      <c r="B27" s="101">
        <v>21</v>
      </c>
      <c r="C27" s="103">
        <f t="shared" si="4"/>
        <v>15057</v>
      </c>
      <c r="D27" s="102" t="s">
        <v>90</v>
      </c>
      <c r="E27" s="127"/>
      <c r="F27" s="147"/>
      <c r="G27" s="144"/>
      <c r="H27" s="134"/>
      <c r="J27" s="98"/>
      <c r="K27" s="99"/>
      <c r="L27" s="143"/>
      <c r="M27" s="143"/>
      <c r="N27" s="99"/>
      <c r="O27" s="99"/>
      <c r="P27" s="143"/>
      <c r="Q27" s="143"/>
      <c r="R27" s="143"/>
      <c r="S27" s="99"/>
      <c r="T27" s="143"/>
      <c r="U27" s="143"/>
      <c r="V27" s="141"/>
      <c r="X27" s="142"/>
      <c r="Y27" s="143"/>
      <c r="Z27" s="99"/>
      <c r="AA27" s="99"/>
      <c r="AB27" s="143"/>
      <c r="AC27" s="100"/>
      <c r="AE27" s="98"/>
      <c r="AF27" s="99"/>
      <c r="AG27" s="143"/>
      <c r="AH27" s="99"/>
      <c r="AI27" s="143"/>
      <c r="AJ27" s="99"/>
      <c r="AK27" s="99"/>
      <c r="AL27" s="100"/>
    </row>
    <row r="28" spans="2:38">
      <c r="B28" s="101">
        <v>22</v>
      </c>
      <c r="C28" s="103">
        <f>C25+2151</f>
        <v>17208</v>
      </c>
      <c r="D28" s="102" t="s">
        <v>91</v>
      </c>
      <c r="E28" s="127">
        <v>8</v>
      </c>
      <c r="F28" s="147"/>
      <c r="G28" s="144" t="s">
        <v>91</v>
      </c>
      <c r="H28" s="134">
        <f>H25+2151</f>
        <v>17208</v>
      </c>
      <c r="J28" s="98"/>
      <c r="K28" s="99"/>
      <c r="L28" s="99"/>
      <c r="M28" s="99"/>
      <c r="N28" s="99"/>
      <c r="O28" s="99"/>
      <c r="P28" s="143" t="s">
        <v>91</v>
      </c>
      <c r="Q28" s="143" t="s">
        <v>91</v>
      </c>
      <c r="R28" s="99"/>
      <c r="S28" s="99"/>
      <c r="T28" s="99"/>
      <c r="U28" s="99"/>
      <c r="V28" s="141" t="s">
        <v>91</v>
      </c>
      <c r="X28" s="142" t="s">
        <v>91</v>
      </c>
      <c r="Y28" s="143" t="s">
        <v>91</v>
      </c>
      <c r="Z28" s="99"/>
      <c r="AA28" s="99"/>
      <c r="AB28" s="143" t="s">
        <v>91</v>
      </c>
      <c r="AC28" s="100"/>
      <c r="AE28" s="98"/>
      <c r="AF28" s="99"/>
      <c r="AG28" s="143" t="s">
        <v>91</v>
      </c>
      <c r="AH28" s="99"/>
      <c r="AI28" s="143" t="s">
        <v>91</v>
      </c>
      <c r="AJ28" s="99"/>
      <c r="AK28" s="99"/>
      <c r="AL28" s="100"/>
    </row>
    <row r="29" spans="2:38">
      <c r="B29" s="101">
        <v>23</v>
      </c>
      <c r="C29" s="103">
        <f t="shared" ref="C29:C30" si="5">C26+2151</f>
        <v>17208</v>
      </c>
      <c r="D29" s="102" t="s">
        <v>91</v>
      </c>
      <c r="E29" s="127"/>
      <c r="F29" s="147"/>
      <c r="G29" s="144"/>
      <c r="H29" s="134"/>
      <c r="J29" s="98"/>
      <c r="K29" s="99"/>
      <c r="L29" s="99"/>
      <c r="M29" s="99"/>
      <c r="N29" s="99"/>
      <c r="O29" s="99"/>
      <c r="P29" s="143"/>
      <c r="Q29" s="143"/>
      <c r="R29" s="99"/>
      <c r="S29" s="99"/>
      <c r="T29" s="99"/>
      <c r="U29" s="99"/>
      <c r="V29" s="141"/>
      <c r="X29" s="142"/>
      <c r="Y29" s="143"/>
      <c r="Z29" s="99"/>
      <c r="AA29" s="99"/>
      <c r="AB29" s="143"/>
      <c r="AC29" s="100"/>
      <c r="AE29" s="98"/>
      <c r="AF29" s="99"/>
      <c r="AG29" s="143"/>
      <c r="AH29" s="99"/>
      <c r="AI29" s="143"/>
      <c r="AJ29" s="99"/>
      <c r="AK29" s="99"/>
      <c r="AL29" s="100"/>
    </row>
    <row r="30" spans="2:38">
      <c r="B30" s="101">
        <v>24</v>
      </c>
      <c r="C30" s="103">
        <f t="shared" si="5"/>
        <v>17208</v>
      </c>
      <c r="D30" s="102" t="s">
        <v>91</v>
      </c>
      <c r="E30" s="127"/>
      <c r="F30" s="147"/>
      <c r="G30" s="144"/>
      <c r="H30" s="134"/>
      <c r="J30" s="98"/>
      <c r="K30" s="99"/>
      <c r="L30" s="99"/>
      <c r="M30" s="99"/>
      <c r="N30" s="99"/>
      <c r="O30" s="99"/>
      <c r="P30" s="143"/>
      <c r="Q30" s="143"/>
      <c r="R30" s="99"/>
      <c r="S30" s="99"/>
      <c r="T30" s="99"/>
      <c r="U30" s="99"/>
      <c r="V30" s="141"/>
      <c r="X30" s="142"/>
      <c r="Y30" s="143"/>
      <c r="Z30" s="99"/>
      <c r="AA30" s="99"/>
      <c r="AB30" s="143"/>
      <c r="AC30" s="100"/>
      <c r="AE30" s="98"/>
      <c r="AF30" s="99"/>
      <c r="AG30" s="143"/>
      <c r="AH30" s="99"/>
      <c r="AI30" s="143"/>
      <c r="AJ30" s="99"/>
      <c r="AK30" s="99"/>
      <c r="AL30" s="100"/>
    </row>
    <row r="31" spans="2:38">
      <c r="B31" s="101">
        <v>25</v>
      </c>
      <c r="C31" s="103">
        <f>C28+2151</f>
        <v>19359</v>
      </c>
      <c r="D31" s="102" t="s">
        <v>92</v>
      </c>
      <c r="E31" s="127">
        <v>9</v>
      </c>
      <c r="F31" s="147"/>
      <c r="G31" s="144" t="s">
        <v>92</v>
      </c>
      <c r="H31" s="134">
        <f>H28+2151</f>
        <v>19359</v>
      </c>
      <c r="J31" s="98"/>
      <c r="K31" s="99"/>
      <c r="L31" s="99"/>
      <c r="M31" s="99"/>
      <c r="N31" s="99"/>
      <c r="O31" s="99"/>
      <c r="P31" s="143" t="s">
        <v>92</v>
      </c>
      <c r="Q31" s="143" t="s">
        <v>92</v>
      </c>
      <c r="R31" s="99"/>
      <c r="S31" s="99"/>
      <c r="T31" s="99"/>
      <c r="U31" s="99"/>
      <c r="V31" s="141" t="s">
        <v>92</v>
      </c>
      <c r="X31" s="142" t="s">
        <v>92</v>
      </c>
      <c r="Y31" s="143" t="s">
        <v>92</v>
      </c>
      <c r="Z31" s="143" t="s">
        <v>92</v>
      </c>
      <c r="AA31" s="99"/>
      <c r="AB31" s="143" t="s">
        <v>92</v>
      </c>
      <c r="AC31" s="141" t="s">
        <v>92</v>
      </c>
      <c r="AE31" s="142" t="s">
        <v>92</v>
      </c>
      <c r="AF31" s="143" t="s">
        <v>92</v>
      </c>
      <c r="AG31" s="99"/>
      <c r="AH31" s="143" t="s">
        <v>92</v>
      </c>
      <c r="AI31" s="143" t="s">
        <v>92</v>
      </c>
      <c r="AJ31" s="143" t="s">
        <v>92</v>
      </c>
      <c r="AK31" s="143" t="s">
        <v>92</v>
      </c>
      <c r="AL31" s="141" t="s">
        <v>92</v>
      </c>
    </row>
    <row r="32" spans="2:38">
      <c r="B32" s="101">
        <v>26</v>
      </c>
      <c r="C32" s="103">
        <f t="shared" ref="C32:C33" si="6">C29+2151</f>
        <v>19359</v>
      </c>
      <c r="D32" s="102" t="s">
        <v>92</v>
      </c>
      <c r="E32" s="127"/>
      <c r="F32" s="147"/>
      <c r="G32" s="144"/>
      <c r="H32" s="134"/>
      <c r="J32" s="98"/>
      <c r="K32" s="99"/>
      <c r="L32" s="99"/>
      <c r="M32" s="99"/>
      <c r="N32" s="99"/>
      <c r="O32" s="99"/>
      <c r="P32" s="143"/>
      <c r="Q32" s="143"/>
      <c r="R32" s="99"/>
      <c r="S32" s="99"/>
      <c r="T32" s="99"/>
      <c r="U32" s="99"/>
      <c r="V32" s="141"/>
      <c r="X32" s="142"/>
      <c r="Y32" s="143"/>
      <c r="Z32" s="143"/>
      <c r="AA32" s="99"/>
      <c r="AB32" s="143"/>
      <c r="AC32" s="141"/>
      <c r="AE32" s="142"/>
      <c r="AF32" s="143"/>
      <c r="AG32" s="99"/>
      <c r="AH32" s="143"/>
      <c r="AI32" s="143"/>
      <c r="AJ32" s="143"/>
      <c r="AK32" s="143"/>
      <c r="AL32" s="141"/>
    </row>
    <row r="33" spans="2:38">
      <c r="B33" s="101">
        <v>27</v>
      </c>
      <c r="C33" s="103">
        <f t="shared" si="6"/>
        <v>19359</v>
      </c>
      <c r="D33" s="102" t="s">
        <v>92</v>
      </c>
      <c r="E33" s="127"/>
      <c r="F33" s="147"/>
      <c r="G33" s="144"/>
      <c r="H33" s="134"/>
      <c r="J33" s="98"/>
      <c r="K33" s="99"/>
      <c r="L33" s="99"/>
      <c r="M33" s="99"/>
      <c r="N33" s="99"/>
      <c r="O33" s="99"/>
      <c r="P33" s="143"/>
      <c r="Q33" s="143"/>
      <c r="R33" s="99"/>
      <c r="S33" s="99"/>
      <c r="T33" s="99"/>
      <c r="U33" s="99"/>
      <c r="V33" s="141"/>
      <c r="X33" s="142"/>
      <c r="Y33" s="143"/>
      <c r="Z33" s="143"/>
      <c r="AA33" s="99"/>
      <c r="AB33" s="143"/>
      <c r="AC33" s="141"/>
      <c r="AE33" s="142"/>
      <c r="AF33" s="143"/>
      <c r="AG33" s="99"/>
      <c r="AH33" s="143"/>
      <c r="AI33" s="143"/>
      <c r="AJ33" s="143"/>
      <c r="AK33" s="143"/>
      <c r="AL33" s="141"/>
    </row>
    <row r="34" spans="2:38">
      <c r="B34" s="101">
        <v>28</v>
      </c>
      <c r="C34" s="103">
        <f>C31+2151</f>
        <v>21510</v>
      </c>
      <c r="D34" s="102" t="s">
        <v>93</v>
      </c>
      <c r="E34" s="127">
        <v>10</v>
      </c>
      <c r="F34" s="147"/>
      <c r="G34" s="144" t="s">
        <v>93</v>
      </c>
      <c r="H34" s="134">
        <f>H31+2151</f>
        <v>21510</v>
      </c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100"/>
      <c r="X34" s="98"/>
      <c r="Y34" s="99"/>
      <c r="Z34" s="143" t="s">
        <v>93</v>
      </c>
      <c r="AA34" s="99"/>
      <c r="AB34" s="99"/>
      <c r="AC34" s="141" t="s">
        <v>93</v>
      </c>
      <c r="AE34" s="142" t="s">
        <v>93</v>
      </c>
      <c r="AF34" s="143" t="s">
        <v>93</v>
      </c>
      <c r="AG34" s="99"/>
      <c r="AH34" s="143" t="s">
        <v>93</v>
      </c>
      <c r="AI34" s="99"/>
      <c r="AJ34" s="143" t="s">
        <v>93</v>
      </c>
      <c r="AK34" s="143" t="s">
        <v>93</v>
      </c>
      <c r="AL34" s="141" t="s">
        <v>93</v>
      </c>
    </row>
    <row r="35" spans="2:38">
      <c r="B35" s="101">
        <v>29</v>
      </c>
      <c r="C35" s="103">
        <f>C32+2151</f>
        <v>21510</v>
      </c>
      <c r="D35" s="102" t="s">
        <v>93</v>
      </c>
      <c r="E35" s="127"/>
      <c r="F35" s="147"/>
      <c r="G35" s="144"/>
      <c r="H35" s="134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  <c r="X35" s="98"/>
      <c r="Y35" s="99"/>
      <c r="Z35" s="143"/>
      <c r="AA35" s="99"/>
      <c r="AB35" s="99"/>
      <c r="AC35" s="141"/>
      <c r="AE35" s="142"/>
      <c r="AF35" s="143"/>
      <c r="AG35" s="99"/>
      <c r="AH35" s="143"/>
      <c r="AI35" s="99"/>
      <c r="AJ35" s="143"/>
      <c r="AK35" s="143"/>
      <c r="AL35" s="141"/>
    </row>
    <row r="36" spans="2:38" ht="13.5" thickBot="1">
      <c r="B36" s="104">
        <v>30</v>
      </c>
      <c r="C36" s="103">
        <f>C33+2151</f>
        <v>21510</v>
      </c>
      <c r="D36" s="105" t="s">
        <v>93</v>
      </c>
      <c r="E36" s="136"/>
      <c r="F36" s="148"/>
      <c r="G36" s="145"/>
      <c r="H36" s="138"/>
      <c r="J36" s="9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100"/>
      <c r="X36" s="98"/>
      <c r="Y36" s="99"/>
      <c r="Z36" s="143"/>
      <c r="AA36" s="99"/>
      <c r="AB36" s="99"/>
      <c r="AC36" s="141"/>
      <c r="AE36" s="142"/>
      <c r="AF36" s="143"/>
      <c r="AG36" s="99"/>
      <c r="AH36" s="143"/>
      <c r="AI36" s="99"/>
      <c r="AJ36" s="143"/>
      <c r="AK36" s="143"/>
      <c r="AL36" s="141"/>
    </row>
    <row r="37" spans="2:38" ht="13.5" thickBot="1">
      <c r="B37" s="95">
        <v>31</v>
      </c>
      <c r="C37" s="106">
        <f>C34+2151</f>
        <v>23661</v>
      </c>
      <c r="D37" s="97" t="s">
        <v>94</v>
      </c>
      <c r="E37" s="126">
        <v>11</v>
      </c>
      <c r="F37" s="128" t="s">
        <v>95</v>
      </c>
      <c r="G37" s="131" t="s">
        <v>94</v>
      </c>
      <c r="H37" s="133">
        <f>H34+2151</f>
        <v>23661</v>
      </c>
      <c r="J37" s="98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00"/>
      <c r="X37" s="98"/>
      <c r="Y37" s="99"/>
      <c r="Z37" s="135" t="s">
        <v>94</v>
      </c>
      <c r="AA37" s="99"/>
      <c r="AB37" s="99"/>
      <c r="AC37" s="139" t="s">
        <v>94</v>
      </c>
      <c r="AE37" s="140" t="s">
        <v>94</v>
      </c>
      <c r="AF37" s="135" t="s">
        <v>94</v>
      </c>
      <c r="AG37" s="99"/>
      <c r="AH37" s="135" t="s">
        <v>94</v>
      </c>
      <c r="AI37" s="99"/>
      <c r="AJ37" s="135" t="s">
        <v>94</v>
      </c>
      <c r="AK37" s="135" t="s">
        <v>94</v>
      </c>
      <c r="AL37" s="139" t="s">
        <v>94</v>
      </c>
    </row>
    <row r="38" spans="2:38" ht="13.5" thickBot="1">
      <c r="B38" s="101">
        <v>32</v>
      </c>
      <c r="C38" s="106">
        <f t="shared" ref="C38:C48" si="7">C35+2151</f>
        <v>23661</v>
      </c>
      <c r="D38" s="102" t="s">
        <v>94</v>
      </c>
      <c r="E38" s="127"/>
      <c r="F38" s="129"/>
      <c r="G38" s="132"/>
      <c r="H38" s="134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100"/>
      <c r="X38" s="98"/>
      <c r="Y38" s="99"/>
      <c r="Z38" s="135"/>
      <c r="AA38" s="99"/>
      <c r="AB38" s="99"/>
      <c r="AC38" s="139"/>
      <c r="AE38" s="140"/>
      <c r="AF38" s="135"/>
      <c r="AG38" s="99"/>
      <c r="AH38" s="135"/>
      <c r="AI38" s="99"/>
      <c r="AJ38" s="135"/>
      <c r="AK38" s="135"/>
      <c r="AL38" s="139"/>
    </row>
    <row r="39" spans="2:38" ht="13.5" thickBot="1">
      <c r="B39" s="101">
        <v>33</v>
      </c>
      <c r="C39" s="106">
        <f t="shared" si="7"/>
        <v>23661</v>
      </c>
      <c r="D39" s="102" t="s">
        <v>94</v>
      </c>
      <c r="E39" s="127"/>
      <c r="F39" s="129"/>
      <c r="G39" s="132"/>
      <c r="H39" s="134"/>
      <c r="J39" s="98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X39" s="98"/>
      <c r="Y39" s="99"/>
      <c r="Z39" s="135"/>
      <c r="AA39" s="99"/>
      <c r="AB39" s="99"/>
      <c r="AC39" s="139"/>
      <c r="AE39" s="140"/>
      <c r="AF39" s="135"/>
      <c r="AG39" s="99"/>
      <c r="AH39" s="135"/>
      <c r="AI39" s="99"/>
      <c r="AJ39" s="135"/>
      <c r="AK39" s="135"/>
      <c r="AL39" s="139"/>
    </row>
    <row r="40" spans="2:38" ht="13.5" thickBot="1">
      <c r="B40" s="101">
        <v>34</v>
      </c>
      <c r="C40" s="106">
        <f t="shared" si="7"/>
        <v>25812</v>
      </c>
      <c r="D40" s="102" t="s">
        <v>96</v>
      </c>
      <c r="E40" s="127">
        <v>12</v>
      </c>
      <c r="F40" s="129"/>
      <c r="G40" s="132" t="s">
        <v>96</v>
      </c>
      <c r="H40" s="134">
        <f>H37+2151</f>
        <v>25812</v>
      </c>
      <c r="J40" s="98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100"/>
      <c r="X40" s="98"/>
      <c r="Y40" s="99"/>
      <c r="Z40" s="99"/>
      <c r="AA40" s="99"/>
      <c r="AB40" s="99"/>
      <c r="AC40" s="100"/>
      <c r="AE40" s="98"/>
      <c r="AF40" s="99"/>
      <c r="AG40" s="99"/>
      <c r="AH40" s="99"/>
      <c r="AI40" s="99"/>
      <c r="AJ40" s="99"/>
      <c r="AK40" s="99"/>
      <c r="AL40" s="100"/>
    </row>
    <row r="41" spans="2:38" ht="13.5" thickBot="1">
      <c r="B41" s="101">
        <v>35</v>
      </c>
      <c r="C41" s="106">
        <f t="shared" si="7"/>
        <v>25812</v>
      </c>
      <c r="D41" s="102" t="s">
        <v>96</v>
      </c>
      <c r="E41" s="127"/>
      <c r="F41" s="129"/>
      <c r="G41" s="132"/>
      <c r="H41" s="134"/>
      <c r="J41" s="98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0"/>
      <c r="X41" s="98"/>
      <c r="Y41" s="99"/>
      <c r="Z41" s="99"/>
      <c r="AA41" s="99"/>
      <c r="AB41" s="99"/>
      <c r="AC41" s="100"/>
      <c r="AE41" s="98"/>
      <c r="AF41" s="99"/>
      <c r="AG41" s="99"/>
      <c r="AH41" s="99"/>
      <c r="AI41" s="99"/>
      <c r="AJ41" s="99"/>
      <c r="AK41" s="99"/>
      <c r="AL41" s="100"/>
    </row>
    <row r="42" spans="2:38" ht="13.5" thickBot="1">
      <c r="B42" s="101">
        <v>36</v>
      </c>
      <c r="C42" s="106">
        <f t="shared" si="7"/>
        <v>25812</v>
      </c>
      <c r="D42" s="102" t="s">
        <v>96</v>
      </c>
      <c r="E42" s="127"/>
      <c r="F42" s="129"/>
      <c r="G42" s="132"/>
      <c r="H42" s="134"/>
      <c r="J42" s="98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0"/>
      <c r="X42" s="98"/>
      <c r="Y42" s="99"/>
      <c r="Z42" s="99"/>
      <c r="AA42" s="99"/>
      <c r="AB42" s="99"/>
      <c r="AC42" s="100"/>
      <c r="AE42" s="98"/>
      <c r="AF42" s="99"/>
      <c r="AG42" s="99"/>
      <c r="AH42" s="99"/>
      <c r="AI42" s="99"/>
      <c r="AJ42" s="99"/>
      <c r="AK42" s="99"/>
      <c r="AL42" s="100"/>
    </row>
    <row r="43" spans="2:38" ht="13.5" thickBot="1">
      <c r="B43" s="101">
        <v>37</v>
      </c>
      <c r="C43" s="106">
        <f t="shared" si="7"/>
        <v>27963</v>
      </c>
      <c r="D43" s="102" t="s">
        <v>97</v>
      </c>
      <c r="E43" s="127">
        <v>13</v>
      </c>
      <c r="F43" s="129"/>
      <c r="G43" s="132" t="s">
        <v>97</v>
      </c>
      <c r="H43" s="134">
        <f>H40+2151</f>
        <v>27963</v>
      </c>
      <c r="J43" s="98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100"/>
      <c r="X43" s="98"/>
      <c r="Y43" s="99"/>
      <c r="Z43" s="99"/>
      <c r="AA43" s="99"/>
      <c r="AB43" s="99"/>
      <c r="AC43" s="100"/>
      <c r="AE43" s="98"/>
      <c r="AF43" s="99"/>
      <c r="AG43" s="99"/>
      <c r="AH43" s="99"/>
      <c r="AI43" s="99"/>
      <c r="AJ43" s="99"/>
      <c r="AK43" s="99"/>
      <c r="AL43" s="100"/>
    </row>
    <row r="44" spans="2:38" ht="13.5" thickBot="1">
      <c r="B44" s="101">
        <v>38</v>
      </c>
      <c r="C44" s="106">
        <f t="shared" si="7"/>
        <v>27963</v>
      </c>
      <c r="D44" s="102" t="s">
        <v>97</v>
      </c>
      <c r="E44" s="127"/>
      <c r="F44" s="129"/>
      <c r="G44" s="132"/>
      <c r="H44" s="134"/>
      <c r="J44" s="98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100"/>
      <c r="X44" s="98"/>
      <c r="Y44" s="99"/>
      <c r="Z44" s="99"/>
      <c r="AA44" s="99"/>
      <c r="AB44" s="99"/>
      <c r="AC44" s="100"/>
      <c r="AE44" s="98"/>
      <c r="AF44" s="99"/>
      <c r="AG44" s="99"/>
      <c r="AH44" s="99"/>
      <c r="AI44" s="99"/>
      <c r="AJ44" s="99"/>
      <c r="AK44" s="99"/>
      <c r="AL44" s="100"/>
    </row>
    <row r="45" spans="2:38" ht="13.5" thickBot="1">
      <c r="B45" s="101">
        <v>39</v>
      </c>
      <c r="C45" s="106">
        <f t="shared" si="7"/>
        <v>27963</v>
      </c>
      <c r="D45" s="102" t="s">
        <v>97</v>
      </c>
      <c r="E45" s="127"/>
      <c r="F45" s="129"/>
      <c r="G45" s="132"/>
      <c r="H45" s="134"/>
      <c r="J45" s="98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100"/>
      <c r="X45" s="98"/>
      <c r="Y45" s="99"/>
      <c r="Z45" s="99"/>
      <c r="AA45" s="99"/>
      <c r="AB45" s="99"/>
      <c r="AC45" s="100"/>
      <c r="AE45" s="98"/>
      <c r="AF45" s="99"/>
      <c r="AG45" s="99"/>
      <c r="AH45" s="99"/>
      <c r="AI45" s="99"/>
      <c r="AJ45" s="99"/>
      <c r="AK45" s="99"/>
      <c r="AL45" s="100"/>
    </row>
    <row r="46" spans="2:38" ht="13.5" thickBot="1">
      <c r="B46" s="101">
        <v>40</v>
      </c>
      <c r="C46" s="106">
        <f t="shared" si="7"/>
        <v>30114</v>
      </c>
      <c r="D46" s="102" t="s">
        <v>98</v>
      </c>
      <c r="E46" s="127">
        <v>14</v>
      </c>
      <c r="F46" s="129"/>
      <c r="G46" s="132" t="s">
        <v>98</v>
      </c>
      <c r="H46" s="134">
        <f>H43+2151</f>
        <v>30114</v>
      </c>
      <c r="J46" s="98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100"/>
      <c r="X46" s="98"/>
      <c r="Y46" s="99"/>
      <c r="Z46" s="99"/>
      <c r="AA46" s="99"/>
      <c r="AB46" s="99"/>
      <c r="AC46" s="100"/>
      <c r="AE46" s="98"/>
      <c r="AF46" s="99"/>
      <c r="AG46" s="99"/>
      <c r="AH46" s="99"/>
      <c r="AI46" s="99"/>
      <c r="AJ46" s="99"/>
      <c r="AK46" s="99"/>
      <c r="AL46" s="100"/>
    </row>
    <row r="47" spans="2:38" ht="13.5" thickBot="1">
      <c r="B47" s="101">
        <v>41</v>
      </c>
      <c r="C47" s="106">
        <f t="shared" si="7"/>
        <v>30114</v>
      </c>
      <c r="D47" s="102" t="s">
        <v>98</v>
      </c>
      <c r="E47" s="127"/>
      <c r="F47" s="129"/>
      <c r="G47" s="132"/>
      <c r="H47" s="134"/>
      <c r="J47" s="98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100"/>
      <c r="X47" s="98"/>
      <c r="Y47" s="99"/>
      <c r="Z47" s="99"/>
      <c r="AA47" s="99"/>
      <c r="AB47" s="99"/>
      <c r="AC47" s="100"/>
      <c r="AE47" s="98"/>
      <c r="AF47" s="99"/>
      <c r="AG47" s="99"/>
      <c r="AH47" s="99"/>
      <c r="AI47" s="99"/>
      <c r="AJ47" s="99"/>
      <c r="AK47" s="99"/>
      <c r="AL47" s="100"/>
    </row>
    <row r="48" spans="2:38" ht="13.5" thickBot="1">
      <c r="B48" s="104">
        <v>42</v>
      </c>
      <c r="C48" s="106">
        <f t="shared" si="7"/>
        <v>30114</v>
      </c>
      <c r="D48" s="105" t="s">
        <v>98</v>
      </c>
      <c r="E48" s="136"/>
      <c r="F48" s="130"/>
      <c r="G48" s="137"/>
      <c r="H48" s="138"/>
      <c r="J48" s="107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9"/>
      <c r="X48" s="107"/>
      <c r="Y48" s="108"/>
      <c r="Z48" s="108"/>
      <c r="AA48" s="108"/>
      <c r="AB48" s="108"/>
      <c r="AC48" s="109"/>
      <c r="AE48" s="107"/>
      <c r="AF48" s="108"/>
      <c r="AG48" s="108"/>
      <c r="AH48" s="108"/>
      <c r="AI48" s="108"/>
      <c r="AJ48" s="108"/>
      <c r="AK48" s="108"/>
      <c r="AL48" s="109"/>
    </row>
  </sheetData>
  <sheetProtection algorithmName="SHA-512" hashValue="bU29i8ghWYoIo7AENHjHehTxXhAk8DpFj9G9c9mcZoDDd+hmiJHMv2j9iwfcgzvKhwI8oj9Hj4UEkoYEyJ+SZA==" saltValue="6NVmP3XjQ6ikZyD3yoCGsA==" spinCount="100000" sheet="1" objects="1" scenarios="1"/>
  <mergeCells count="130">
    <mergeCell ref="J3:V3"/>
    <mergeCell ref="X3:AC3"/>
    <mergeCell ref="AE3:AL3"/>
    <mergeCell ref="E7:E9"/>
    <mergeCell ref="F7:F12"/>
    <mergeCell ref="G7:G9"/>
    <mergeCell ref="H7:H9"/>
    <mergeCell ref="E10:E12"/>
    <mergeCell ref="G10:G12"/>
    <mergeCell ref="H10:H12"/>
    <mergeCell ref="O10:O12"/>
    <mergeCell ref="AA10:AA12"/>
    <mergeCell ref="R19:R21"/>
    <mergeCell ref="S19:S21"/>
    <mergeCell ref="E13:E15"/>
    <mergeCell ref="F13:F18"/>
    <mergeCell ref="G13:G15"/>
    <mergeCell ref="H13:H15"/>
    <mergeCell ref="N13:N15"/>
    <mergeCell ref="O13:O15"/>
    <mergeCell ref="AA13:AA15"/>
    <mergeCell ref="E16:E18"/>
    <mergeCell ref="S16:S18"/>
    <mergeCell ref="AA16:AA18"/>
    <mergeCell ref="N16:N18"/>
    <mergeCell ref="O16:O18"/>
    <mergeCell ref="G16:G18"/>
    <mergeCell ref="H16:H18"/>
    <mergeCell ref="J16:J18"/>
    <mergeCell ref="K16:K18"/>
    <mergeCell ref="T19:T21"/>
    <mergeCell ref="U19:U21"/>
    <mergeCell ref="L19:L21"/>
    <mergeCell ref="M19:M21"/>
    <mergeCell ref="P31:P33"/>
    <mergeCell ref="Q31:Q33"/>
    <mergeCell ref="E31:E33"/>
    <mergeCell ref="G31:G33"/>
    <mergeCell ref="H31:H33"/>
    <mergeCell ref="E34:E36"/>
    <mergeCell ref="G34:G36"/>
    <mergeCell ref="H34:H36"/>
    <mergeCell ref="N19:N21"/>
    <mergeCell ref="E22:E24"/>
    <mergeCell ref="G22:G24"/>
    <mergeCell ref="H22:H24"/>
    <mergeCell ref="J22:J24"/>
    <mergeCell ref="K22:K24"/>
    <mergeCell ref="E19:E21"/>
    <mergeCell ref="F19:F36"/>
    <mergeCell ref="G19:G21"/>
    <mergeCell ref="H19:H21"/>
    <mergeCell ref="J19:J21"/>
    <mergeCell ref="K19:K21"/>
    <mergeCell ref="AG22:AG24"/>
    <mergeCell ref="E25:E27"/>
    <mergeCell ref="G25:G27"/>
    <mergeCell ref="H25:H27"/>
    <mergeCell ref="L25:L27"/>
    <mergeCell ref="M25:M27"/>
    <mergeCell ref="P25:P27"/>
    <mergeCell ref="Q25:Q27"/>
    <mergeCell ref="R25:R27"/>
    <mergeCell ref="T25:T27"/>
    <mergeCell ref="L22:L24"/>
    <mergeCell ref="M22:M24"/>
    <mergeCell ref="R22:R24"/>
    <mergeCell ref="S22:S24"/>
    <mergeCell ref="T22:T24"/>
    <mergeCell ref="U22:U24"/>
    <mergeCell ref="AI25:AI27"/>
    <mergeCell ref="E28:E30"/>
    <mergeCell ref="G28:G30"/>
    <mergeCell ref="H28:H30"/>
    <mergeCell ref="P28:P30"/>
    <mergeCell ref="Q28:Q30"/>
    <mergeCell ref="V28:V30"/>
    <mergeCell ref="X28:X30"/>
    <mergeCell ref="Y28:Y30"/>
    <mergeCell ref="AB28:AB30"/>
    <mergeCell ref="U25:U27"/>
    <mergeCell ref="V25:V27"/>
    <mergeCell ref="X25:X27"/>
    <mergeCell ref="Y25:Y27"/>
    <mergeCell ref="AB25:AB27"/>
    <mergeCell ref="AG25:AG27"/>
    <mergeCell ref="AG28:AG30"/>
    <mergeCell ref="AI28:AI30"/>
    <mergeCell ref="V31:V33"/>
    <mergeCell ref="X31:X33"/>
    <mergeCell ref="Y31:Y33"/>
    <mergeCell ref="AI31:AI33"/>
    <mergeCell ref="AJ31:AJ33"/>
    <mergeCell ref="AK31:AK33"/>
    <mergeCell ref="AL31:AL33"/>
    <mergeCell ref="Z34:Z36"/>
    <mergeCell ref="AC34:AC36"/>
    <mergeCell ref="AE34:AE36"/>
    <mergeCell ref="Z31:Z33"/>
    <mergeCell ref="AB31:AB33"/>
    <mergeCell ref="AC31:AC33"/>
    <mergeCell ref="AE31:AE33"/>
    <mergeCell ref="AF31:AF33"/>
    <mergeCell ref="AH31:AH33"/>
    <mergeCell ref="AF34:AF36"/>
    <mergeCell ref="AH34:AH36"/>
    <mergeCell ref="AJ34:AJ36"/>
    <mergeCell ref="AK34:AK36"/>
    <mergeCell ref="AL34:AL36"/>
    <mergeCell ref="E37:E39"/>
    <mergeCell ref="F37:F48"/>
    <mergeCell ref="G37:G39"/>
    <mergeCell ref="H37:H39"/>
    <mergeCell ref="Z37:Z39"/>
    <mergeCell ref="E46:E48"/>
    <mergeCell ref="G46:G48"/>
    <mergeCell ref="H46:H48"/>
    <mergeCell ref="AL37:AL39"/>
    <mergeCell ref="E40:E42"/>
    <mergeCell ref="G40:G42"/>
    <mergeCell ref="H40:H42"/>
    <mergeCell ref="E43:E45"/>
    <mergeCell ref="G43:G45"/>
    <mergeCell ref="H43:H45"/>
    <mergeCell ref="AC37:AC39"/>
    <mergeCell ref="AE37:AE39"/>
    <mergeCell ref="AF37:AF39"/>
    <mergeCell ref="AH37:AH39"/>
    <mergeCell ref="AJ37:AJ39"/>
    <mergeCell ref="AK37:AK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58973-2160-442b-be51-364b5c219c54">
      <Terms xmlns="http://schemas.microsoft.com/office/infopath/2007/PartnerControls"/>
    </lcf76f155ced4ddcb4097134ff3c332f>
    <TaxCatchAll xmlns="26591679-2efc-4a3e-9585-ba60e66764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E47121A428A48B6AFF48349398169" ma:contentTypeVersion="14" ma:contentTypeDescription="Create a new document." ma:contentTypeScope="" ma:versionID="b28ad1a1d098159bfdbb56110e7a07e9">
  <xsd:schema xmlns:xsd="http://www.w3.org/2001/XMLSchema" xmlns:xs="http://www.w3.org/2001/XMLSchema" xmlns:p="http://schemas.microsoft.com/office/2006/metadata/properties" xmlns:ns2="4c258973-2160-442b-be51-364b5c219c54" xmlns:ns3="26591679-2efc-4a3e-9585-ba60e6676499" targetNamespace="http://schemas.microsoft.com/office/2006/metadata/properties" ma:root="true" ma:fieldsID="c17ec8d3db900cfb6d9daca9f68ecacf" ns2:_="" ns3:_="">
    <xsd:import namespace="4c258973-2160-442b-be51-364b5c219c54"/>
    <xsd:import namespace="26591679-2efc-4a3e-9585-ba60e6676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58973-2160-442b-be51-364b5c219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2993f56-752b-4db2-82ac-cb0b7a9c1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91679-2efc-4a3e-9585-ba60e667649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40f3f0d-33ec-4f48-8d08-4ca9d6bd2587}" ma:internalName="TaxCatchAll" ma:showField="CatchAllData" ma:web="26591679-2efc-4a3e-9585-ba60e6676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A1E99-3B7F-4C90-8A1A-5FECE1FFFD58}"/>
</file>

<file path=customXml/itemProps2.xml><?xml version="1.0" encoding="utf-8"?>
<ds:datastoreItem xmlns:ds="http://schemas.openxmlformats.org/officeDocument/2006/customXml" ds:itemID="{4A1CB5A5-D744-4BA6-A858-98A3C8521B57}"/>
</file>

<file path=customXml/itemProps3.xml><?xml version="1.0" encoding="utf-8"?>
<ds:datastoreItem xmlns:ds="http://schemas.openxmlformats.org/officeDocument/2006/customXml" ds:itemID="{802CBF19-C4BD-4E95-A549-656DA294F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Cox</dc:creator>
  <cp:keywords/>
  <dc:description/>
  <cp:lastModifiedBy/>
  <cp:revision/>
  <dcterms:created xsi:type="dcterms:W3CDTF">2024-10-03T15:19:38Z</dcterms:created>
  <dcterms:modified xsi:type="dcterms:W3CDTF">2025-09-23T12:30:53Z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0x010100715E47121A428A48B6AFF48349398169</vt:lpwstr>
  </property>
</Properties>
</file>